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8" windowWidth="15120" windowHeight="8016"/>
  </bookViews>
  <sheets>
    <sheet name="Приложение 4 к правилам " sheetId="4" r:id="rId1"/>
    <sheet name="по форме" sheetId="9" r:id="rId2"/>
  </sheets>
  <definedNames>
    <definedName name="_xlnm.Print_Area" localSheetId="0">'Приложение 4 к правилам '!$A$1:$S$23</definedName>
  </definedNames>
  <calcPr calcId="144525"/>
</workbook>
</file>

<file path=xl/calcChain.xml><?xml version="1.0" encoding="utf-8"?>
<calcChain xmlns="http://schemas.openxmlformats.org/spreadsheetml/2006/main">
  <c r="C8" i="9" l="1"/>
  <c r="B8" i="9"/>
  <c r="C7" i="9" l="1"/>
  <c r="B7" i="9"/>
  <c r="D6" i="9"/>
  <c r="C6" i="9"/>
  <c r="B6" i="9"/>
  <c r="H18" i="4" l="1"/>
  <c r="I17" i="4"/>
  <c r="I18" i="4" s="1"/>
  <c r="I16" i="4"/>
  <c r="J15" i="4" l="1"/>
  <c r="J17" i="4"/>
  <c r="J16" i="4"/>
  <c r="G17" i="4"/>
  <c r="G16" i="4"/>
  <c r="G18" i="4" l="1"/>
  <c r="F18" i="4"/>
  <c r="J14" i="4"/>
  <c r="J18" i="4" l="1"/>
</calcChain>
</file>

<file path=xl/sharedStrings.xml><?xml version="1.0" encoding="utf-8"?>
<sst xmlns="http://schemas.openxmlformats.org/spreadsheetml/2006/main" count="98" uniqueCount="42">
  <si>
    <t>-</t>
  </si>
  <si>
    <t xml:space="preserve">Өндірістік көрсеткіштерді жақсарту, %, бекітілген инвестициялық бағдарламаға (жобаға) байланысты іске асыру жылдары бойынша </t>
  </si>
  <si>
    <t xml:space="preserve">Негізгі қорлардың (активтердің) тозуын (табиғи) төмендету, %, бекітілген инвестициялық бағдарламаға (жобаға) байланысты іске асыру жылдары бойынша </t>
  </si>
  <si>
    <t xml:space="preserve">Авариялық жағдайды төмендету, %, бекітілген инвестициялық бағдарламаға (жобаға) байланысты іске асыру жылдары бойынша </t>
  </si>
  <si>
    <t xml:space="preserve">Іс-шара атауы </t>
  </si>
  <si>
    <t>трассаның қ.м.</t>
  </si>
  <si>
    <t>бірлік</t>
  </si>
  <si>
    <t xml:space="preserve">Заттай көрсеткіштегі саны </t>
  </si>
  <si>
    <t>Бюджеттік қаражаттар</t>
  </si>
  <si>
    <t>жоспар</t>
  </si>
  <si>
    <t xml:space="preserve">Бөлімдер бойынша барлығы: </t>
  </si>
  <si>
    <t xml:space="preserve">авариялар жоқ  </t>
  </si>
  <si>
    <t>Қаржыландыру көзінің бөлінісінде инвестициялық бағдарламаны (жобаны) іске асыру туралы ақпарат, мың теңге</t>
  </si>
  <si>
    <t xml:space="preserve">р/р№ </t>
  </si>
  <si>
    <t xml:space="preserve">1-бөлім. Жобалауды ескере отырып, жылу желілерін қайта жаңарту, жаңғырту </t>
  </si>
  <si>
    <t xml:space="preserve">Өлшем бірл. (заттай көрсеткіштерге арналған) </t>
  </si>
  <si>
    <t>инвестициялық бағдарламаның (жобаның) сомасы, мың теңге</t>
  </si>
  <si>
    <t xml:space="preserve">Меншікті қаражат  </t>
  </si>
  <si>
    <t>Заем қаражаттары</t>
  </si>
  <si>
    <t xml:space="preserve">Реттелмейтін (өзге) қызмет қызмет </t>
  </si>
  <si>
    <t>Жоспар (жыл)</t>
  </si>
  <si>
    <t>Факті (1-жарты жылдық)</t>
  </si>
  <si>
    <t>ауытқу</t>
  </si>
  <si>
    <t xml:space="preserve">ауытқудың себептері </t>
  </si>
  <si>
    <t xml:space="preserve">факті </t>
  </si>
  <si>
    <t>Есептік кезеңнің алдындағы жарты жылдық факт</t>
  </si>
  <si>
    <r>
      <t>Жоспар (жыл)</t>
    </r>
    <r>
      <rPr>
        <sz val="10"/>
        <color theme="1"/>
        <rFont val="Times New Roman"/>
        <family val="1"/>
        <charset val="204"/>
      </rPr>
      <t xml:space="preserve"> </t>
    </r>
  </si>
  <si>
    <t xml:space="preserve">Ағымдағы жылдың фактісі   </t>
  </si>
  <si>
    <t xml:space="preserve">Тиімділік, сенімділік пен сапа көрсеткіштері </t>
  </si>
  <si>
    <t xml:space="preserve">Тиімділік, сенімділік пен  сапа көрсеткіштеріне қол жеткізуді  бағалау </t>
  </si>
  <si>
    <t xml:space="preserve">Тиімділік, сенімділік пен  сапа көрсеткіштеріне қол жеткізбеу себептері (негіздеме) </t>
  </si>
  <si>
    <r>
      <t>Ысыраптарды төмендету, %, бекітілген инвестициялық бағдарламаға (жобаға) байланысты іске асыру жылдары бойынша</t>
    </r>
    <r>
      <rPr>
        <sz val="10"/>
        <color rgb="FFFF0000"/>
        <rFont val="Times New Roman"/>
        <family val="1"/>
        <charset val="204"/>
      </rPr>
      <t xml:space="preserve"> </t>
    </r>
  </si>
  <si>
    <t xml:space="preserve">Тозуды төмендету пайызы күнтізбелік жылдың аяқталуы бойынша есептеледі </t>
  </si>
  <si>
    <t xml:space="preserve"> Ысыраптарды төмендету пайызы күнтізбелік жылдың аяқталуы бойынша есептеледі  </t>
  </si>
  <si>
    <t xml:space="preserve">Қол жеткізген көрсеткіштерді бағалау инвестициялық бағдарламаның  күнтізбелік кезеңінің аяқталуы бойынша жүргізіледі </t>
  </si>
  <si>
    <t xml:space="preserve">ҚР ҰЭМ министрлігінің Табиғи монополияларды реттеу және бәсекелестікті қорғау комитетінің Астана қаласы бойынша департаменті және Астана қаласы Энергетика басқармасы 
</t>
  </si>
  <si>
    <t xml:space="preserve">2017 жылғы 27 ақпан № 17 бұйрығымен бекітілген жылу энергиясын беру және тарату бойынша  </t>
  </si>
  <si>
    <t xml:space="preserve">2017 жылғы І жарты жылдыққа "Астана-Теплотранзит" АҚ-тың инвестициялық бағдарламасын орындау туралы ақпарат </t>
  </si>
  <si>
    <r>
      <t xml:space="preserve">Есепте жоспарлы көрсеткіштер мен 2017                     І жарты </t>
    </r>
    <r>
      <rPr>
        <b/>
        <sz val="11"/>
        <color theme="1"/>
        <rFont val="Times New Roman"/>
        <family val="1"/>
        <charset val="204"/>
      </rPr>
      <t>жылдыққа</t>
    </r>
    <r>
      <rPr>
        <sz val="11"/>
        <color theme="1"/>
        <rFont val="Times New Roman"/>
        <family val="1"/>
        <charset val="204"/>
      </rPr>
      <t xml:space="preserve"> нақты көрсеткіштер көрсетілген </t>
    </r>
  </si>
  <si>
    <t xml:space="preserve">2-бөлім. Лицензиялық бағдарламаларды сатып алу </t>
  </si>
  <si>
    <t xml:space="preserve">3-бөлім. Құралдар мен жүйелерді сатып алу </t>
  </si>
  <si>
    <t xml:space="preserve">4-бөлім. Көлік және арнайы механизмдерді сатып алу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</si>
</sst>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0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1" xfId="0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wrapText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 readingOrder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3" fontId="7" fillId="0" borderId="1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vertical="center" wrapText="1"/>
    </xf>
    <xf numFmtId="0" fontId="3" fillId="0" borderId="1" xfId="0" applyFont="1" applyBorder="1"/>
    <xf numFmtId="0" fontId="9" fillId="2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0" fontId="3" fillId="0" borderId="0" xfId="0" applyFont="1" applyBorder="1"/>
    <xf numFmtId="0" fontId="9" fillId="2" borderId="0" xfId="0" applyFont="1" applyFill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/>
    </xf>
    <xf numFmtId="3" fontId="3" fillId="0" borderId="0" xfId="0" applyNumberFormat="1" applyFont="1" applyBorder="1" applyAlignment="1">
      <alignment horizontal="center" vertical="center"/>
    </xf>
    <xf numFmtId="0" fontId="7" fillId="0" borderId="0" xfId="0" applyFont="1"/>
    <xf numFmtId="0" fontId="7" fillId="2" borderId="0" xfId="0" applyFont="1" applyFill="1"/>
    <xf numFmtId="0" fontId="3" fillId="0" borderId="0" xfId="0" applyFont="1"/>
    <xf numFmtId="4" fontId="1" fillId="0" borderId="1" xfId="0" applyNumberFormat="1" applyFont="1" applyBorder="1" applyAlignment="1">
      <alignment horizontal="center" vertical="center"/>
    </xf>
    <xf numFmtId="0" fontId="7" fillId="0" borderId="0" xfId="0" applyFont="1"/>
    <xf numFmtId="0" fontId="3" fillId="2" borderId="0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top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0" xfId="0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Z22"/>
  <sheetViews>
    <sheetView tabSelected="1" view="pageBreakPreview" topLeftCell="A4" zoomScale="60" workbookViewId="0">
      <selection activeCell="A21" sqref="A21:XFD21"/>
    </sheetView>
  </sheetViews>
  <sheetFormatPr defaultRowHeight="13.8" x14ac:dyDescent="0.25"/>
  <cols>
    <col min="1" max="1" width="5.33203125" style="31" customWidth="1"/>
    <col min="2" max="2" width="23.44140625" style="31" customWidth="1"/>
    <col min="3" max="3" width="13.109375" style="31" customWidth="1"/>
    <col min="4" max="4" width="9.109375" style="31" customWidth="1"/>
    <col min="5" max="5" width="10.88671875" style="31" customWidth="1"/>
    <col min="6" max="6" width="10.109375" style="31" customWidth="1"/>
    <col min="7" max="7" width="11.109375" style="31" customWidth="1"/>
    <col min="8" max="8" width="10.109375" style="31" customWidth="1"/>
    <col min="9" max="9" width="9.6640625" style="31" customWidth="1"/>
    <col min="10" max="10" width="10.5546875" style="31" customWidth="1"/>
    <col min="11" max="11" width="13.109375" style="31" customWidth="1"/>
    <col min="12" max="12" width="7.77734375" style="31" customWidth="1"/>
    <col min="13" max="13" width="5.6640625" style="31" customWidth="1"/>
    <col min="14" max="14" width="8.44140625" style="31" customWidth="1"/>
    <col min="15" max="15" width="11.33203125" style="31" customWidth="1"/>
    <col min="16" max="16" width="7" style="31" customWidth="1"/>
    <col min="17" max="17" width="7.88671875" style="31" customWidth="1"/>
    <col min="18" max="18" width="8.109375" style="31" customWidth="1"/>
    <col min="19" max="16384" width="8.88671875" style="31"/>
  </cols>
  <sheetData>
    <row r="1" spans="1:26" hidden="1" x14ac:dyDescent="0.25"/>
    <row r="2" spans="1:26" hidden="1" x14ac:dyDescent="0.25"/>
    <row r="3" spans="1:26" hidden="1" x14ac:dyDescent="0.25"/>
    <row r="5" spans="1:26" s="32" customFormat="1" ht="22.8" customHeight="1" x14ac:dyDescent="0.25">
      <c r="A5" s="36"/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</row>
    <row r="6" spans="1:26" ht="17.399999999999999" customHeight="1" x14ac:dyDescent="0.25">
      <c r="A6" s="40" t="s">
        <v>35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</row>
    <row r="7" spans="1:26" s="32" customFormat="1" ht="18" customHeight="1" x14ac:dyDescent="0.25">
      <c r="A7" s="37" t="s">
        <v>36</v>
      </c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</row>
    <row r="8" spans="1:26" s="32" customFormat="1" ht="18" customHeight="1" x14ac:dyDescent="0.25">
      <c r="A8" s="37" t="s">
        <v>37</v>
      </c>
      <c r="B8" s="37"/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</row>
    <row r="9" spans="1:26" s="32" customFormat="1" x14ac:dyDescent="0.25"/>
    <row r="10" spans="1:26" ht="17.25" customHeight="1" x14ac:dyDescent="0.25">
      <c r="A10" s="47" t="s">
        <v>13</v>
      </c>
      <c r="B10" s="50" t="s">
        <v>12</v>
      </c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2"/>
    </row>
    <row r="11" spans="1:26" ht="80.400000000000006" customHeight="1" x14ac:dyDescent="0.25">
      <c r="A11" s="48"/>
      <c r="B11" s="38" t="s">
        <v>4</v>
      </c>
      <c r="C11" s="38" t="s">
        <v>15</v>
      </c>
      <c r="D11" s="53" t="s">
        <v>7</v>
      </c>
      <c r="E11" s="53"/>
      <c r="F11" s="44" t="s">
        <v>16</v>
      </c>
      <c r="G11" s="46"/>
      <c r="H11" s="44" t="s">
        <v>17</v>
      </c>
      <c r="I11" s="45"/>
      <c r="J11" s="45"/>
      <c r="K11" s="46"/>
      <c r="L11" s="44" t="s">
        <v>18</v>
      </c>
      <c r="M11" s="45"/>
      <c r="N11" s="45"/>
      <c r="O11" s="46"/>
      <c r="P11" s="44" t="s">
        <v>8</v>
      </c>
      <c r="Q11" s="46"/>
      <c r="R11" s="44" t="s">
        <v>19</v>
      </c>
      <c r="S11" s="46"/>
    </row>
    <row r="12" spans="1:26" ht="41.4" x14ac:dyDescent="0.25">
      <c r="A12" s="49"/>
      <c r="B12" s="38"/>
      <c r="C12" s="38"/>
      <c r="D12" s="17" t="s">
        <v>20</v>
      </c>
      <c r="E12" s="17" t="s">
        <v>21</v>
      </c>
      <c r="F12" s="17" t="s">
        <v>20</v>
      </c>
      <c r="G12" s="17" t="s">
        <v>21</v>
      </c>
      <c r="H12" s="17" t="s">
        <v>20</v>
      </c>
      <c r="I12" s="17" t="s">
        <v>21</v>
      </c>
      <c r="J12" s="18" t="s">
        <v>22</v>
      </c>
      <c r="K12" s="19" t="s">
        <v>23</v>
      </c>
      <c r="L12" s="20" t="s">
        <v>9</v>
      </c>
      <c r="M12" s="20" t="s">
        <v>24</v>
      </c>
      <c r="N12" s="18" t="s">
        <v>22</v>
      </c>
      <c r="O12" s="19" t="s">
        <v>23</v>
      </c>
      <c r="P12" s="20" t="s">
        <v>9</v>
      </c>
      <c r="Q12" s="20" t="s">
        <v>24</v>
      </c>
      <c r="R12" s="20" t="s">
        <v>9</v>
      </c>
      <c r="S12" s="20" t="s">
        <v>24</v>
      </c>
    </row>
    <row r="13" spans="1:26" ht="13.95" customHeight="1" x14ac:dyDescent="0.25">
      <c r="A13" s="20">
        <v>1</v>
      </c>
      <c r="B13" s="20">
        <v>2</v>
      </c>
      <c r="C13" s="20">
        <v>3</v>
      </c>
      <c r="D13" s="20">
        <v>4</v>
      </c>
      <c r="E13" s="20">
        <v>5</v>
      </c>
      <c r="F13" s="20">
        <v>6</v>
      </c>
      <c r="G13" s="20">
        <v>7</v>
      </c>
      <c r="H13" s="20">
        <v>8</v>
      </c>
      <c r="I13" s="20">
        <v>9</v>
      </c>
      <c r="J13" s="20">
        <v>10</v>
      </c>
      <c r="K13" s="20">
        <v>11</v>
      </c>
      <c r="L13" s="20">
        <v>12</v>
      </c>
      <c r="M13" s="20">
        <v>13</v>
      </c>
      <c r="N13" s="20">
        <v>14</v>
      </c>
      <c r="O13" s="20">
        <v>15</v>
      </c>
      <c r="P13" s="20">
        <v>16</v>
      </c>
      <c r="Q13" s="20">
        <v>17</v>
      </c>
      <c r="R13" s="20">
        <v>18</v>
      </c>
      <c r="S13" s="20">
        <v>19</v>
      </c>
    </row>
    <row r="14" spans="1:26" ht="57" customHeight="1" x14ac:dyDescent="0.25">
      <c r="A14" s="20">
        <v>1</v>
      </c>
      <c r="B14" s="14" t="s">
        <v>14</v>
      </c>
      <c r="C14" s="13" t="s">
        <v>5</v>
      </c>
      <c r="D14" s="21">
        <v>3571</v>
      </c>
      <c r="E14" s="20">
        <v>866</v>
      </c>
      <c r="F14" s="21">
        <v>1114267</v>
      </c>
      <c r="G14" s="21">
        <v>106065</v>
      </c>
      <c r="H14" s="21">
        <v>1114267</v>
      </c>
      <c r="I14" s="21">
        <v>106065</v>
      </c>
      <c r="J14" s="21">
        <f>I14-H14</f>
        <v>-1008202</v>
      </c>
      <c r="K14" s="41" t="s">
        <v>38</v>
      </c>
      <c r="L14" s="20" t="s">
        <v>0</v>
      </c>
      <c r="M14" s="20" t="s">
        <v>0</v>
      </c>
      <c r="N14" s="20" t="s">
        <v>0</v>
      </c>
      <c r="O14" s="20" t="s">
        <v>0</v>
      </c>
      <c r="P14" s="20" t="s">
        <v>0</v>
      </c>
      <c r="Q14" s="20" t="s">
        <v>0</v>
      </c>
      <c r="R14" s="20" t="s">
        <v>0</v>
      </c>
      <c r="S14" s="20" t="s">
        <v>0</v>
      </c>
    </row>
    <row r="15" spans="1:26" ht="44.4" customHeight="1" x14ac:dyDescent="0.25">
      <c r="A15" s="20">
        <v>2</v>
      </c>
      <c r="B15" s="22" t="s">
        <v>39</v>
      </c>
      <c r="C15" s="19" t="s">
        <v>6</v>
      </c>
      <c r="D15" s="20">
        <v>1</v>
      </c>
      <c r="E15" s="20" t="s">
        <v>0</v>
      </c>
      <c r="F15" s="21">
        <v>6965</v>
      </c>
      <c r="G15" s="20" t="s">
        <v>0</v>
      </c>
      <c r="H15" s="21">
        <v>6965</v>
      </c>
      <c r="I15" s="20"/>
      <c r="J15" s="21">
        <f t="shared" ref="J15:J17" si="0">I15-H15</f>
        <v>-6965</v>
      </c>
      <c r="K15" s="42"/>
      <c r="L15" s="20" t="s">
        <v>0</v>
      </c>
      <c r="M15" s="20" t="s">
        <v>0</v>
      </c>
      <c r="N15" s="20" t="s">
        <v>0</v>
      </c>
      <c r="O15" s="20" t="s">
        <v>0</v>
      </c>
      <c r="P15" s="20" t="s">
        <v>0</v>
      </c>
      <c r="Q15" s="20" t="s">
        <v>0</v>
      </c>
      <c r="R15" s="20" t="s">
        <v>0</v>
      </c>
      <c r="S15" s="20" t="s">
        <v>0</v>
      </c>
    </row>
    <row r="16" spans="1:26" ht="34.5" customHeight="1" x14ac:dyDescent="0.25">
      <c r="A16" s="20">
        <v>3</v>
      </c>
      <c r="B16" s="14" t="s">
        <v>40</v>
      </c>
      <c r="C16" s="19" t="s">
        <v>6</v>
      </c>
      <c r="D16" s="20">
        <v>1</v>
      </c>
      <c r="E16" s="20">
        <v>1</v>
      </c>
      <c r="F16" s="21">
        <v>4117</v>
      </c>
      <c r="G16" s="21">
        <f>4100+3887</f>
        <v>7987</v>
      </c>
      <c r="H16" s="21">
        <v>4117</v>
      </c>
      <c r="I16" s="21">
        <f>4100+3887</f>
        <v>7987</v>
      </c>
      <c r="J16" s="21">
        <f t="shared" si="0"/>
        <v>3870</v>
      </c>
      <c r="K16" s="42"/>
      <c r="L16" s="20" t="s">
        <v>0</v>
      </c>
      <c r="M16" s="20" t="s">
        <v>0</v>
      </c>
      <c r="N16" s="20" t="s">
        <v>0</v>
      </c>
      <c r="O16" s="20" t="s">
        <v>0</v>
      </c>
      <c r="P16" s="20" t="s">
        <v>0</v>
      </c>
      <c r="Q16" s="20" t="s">
        <v>0</v>
      </c>
      <c r="R16" s="20" t="s">
        <v>0</v>
      </c>
      <c r="S16" s="20" t="s">
        <v>0</v>
      </c>
    </row>
    <row r="17" spans="1:19" ht="43.8" customHeight="1" x14ac:dyDescent="0.25">
      <c r="A17" s="20">
        <v>4</v>
      </c>
      <c r="B17" s="14" t="s">
        <v>41</v>
      </c>
      <c r="C17" s="19" t="s">
        <v>6</v>
      </c>
      <c r="D17" s="20">
        <v>19</v>
      </c>
      <c r="E17" s="20">
        <v>2</v>
      </c>
      <c r="F17" s="21">
        <v>166152</v>
      </c>
      <c r="G17" s="21">
        <f>1658</f>
        <v>1658</v>
      </c>
      <c r="H17" s="21">
        <v>166152</v>
      </c>
      <c r="I17" s="21">
        <f>1658</f>
        <v>1658</v>
      </c>
      <c r="J17" s="21">
        <f t="shared" si="0"/>
        <v>-164494</v>
      </c>
      <c r="K17" s="43"/>
      <c r="L17" s="20" t="s">
        <v>0</v>
      </c>
      <c r="M17" s="20" t="s">
        <v>0</v>
      </c>
      <c r="N17" s="20" t="s">
        <v>0</v>
      </c>
      <c r="O17" s="20" t="s">
        <v>0</v>
      </c>
      <c r="P17" s="20" t="s">
        <v>0</v>
      </c>
      <c r="Q17" s="20" t="s">
        <v>0</v>
      </c>
      <c r="R17" s="20" t="s">
        <v>0</v>
      </c>
      <c r="S17" s="20" t="s">
        <v>0</v>
      </c>
    </row>
    <row r="18" spans="1:19" s="33" customFormat="1" ht="31.2" customHeight="1" x14ac:dyDescent="0.25">
      <c r="A18" s="23"/>
      <c r="B18" s="24" t="s">
        <v>10</v>
      </c>
      <c r="C18" s="23"/>
      <c r="D18" s="23"/>
      <c r="E18" s="25"/>
      <c r="F18" s="26">
        <f>SUM(F14:F17)</f>
        <v>1291501</v>
      </c>
      <c r="G18" s="26">
        <f t="shared" ref="G18:J18" si="1">SUM(G14:G17)</f>
        <v>115710</v>
      </c>
      <c r="H18" s="26">
        <f>SUM(H14:H17)</f>
        <v>1291501</v>
      </c>
      <c r="I18" s="26">
        <f t="shared" ref="I18" si="2">SUM(I14:I17)</f>
        <v>115710</v>
      </c>
      <c r="J18" s="26">
        <f t="shared" si="1"/>
        <v>-1175791</v>
      </c>
      <c r="K18" s="23"/>
      <c r="L18" s="25" t="s">
        <v>0</v>
      </c>
      <c r="M18" s="25" t="s">
        <v>0</v>
      </c>
      <c r="N18" s="25" t="s">
        <v>0</v>
      </c>
      <c r="O18" s="25" t="s">
        <v>0</v>
      </c>
      <c r="P18" s="25" t="s">
        <v>0</v>
      </c>
      <c r="Q18" s="25" t="s">
        <v>0</v>
      </c>
      <c r="R18" s="25" t="s">
        <v>0</v>
      </c>
      <c r="S18" s="25" t="s">
        <v>0</v>
      </c>
    </row>
    <row r="19" spans="1:19" s="33" customFormat="1" ht="23.4" customHeight="1" x14ac:dyDescent="0.25">
      <c r="A19" s="27"/>
      <c r="B19" s="28"/>
      <c r="C19" s="27"/>
      <c r="D19" s="27"/>
      <c r="E19" s="29"/>
      <c r="F19" s="30"/>
      <c r="G19" s="30"/>
      <c r="H19" s="30"/>
      <c r="I19" s="30"/>
      <c r="J19" s="30"/>
      <c r="K19" s="27"/>
      <c r="L19" s="29"/>
      <c r="M19" s="29"/>
      <c r="N19" s="29"/>
      <c r="O19" s="29"/>
      <c r="P19" s="29"/>
      <c r="Q19" s="29"/>
      <c r="R19" s="29"/>
      <c r="S19" s="29"/>
    </row>
    <row r="21" spans="1:19" ht="21.6" customHeight="1" x14ac:dyDescent="0.25">
      <c r="A21" s="39"/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</row>
    <row r="22" spans="1:19" ht="21.6" customHeight="1" x14ac:dyDescent="0.25">
      <c r="R22" s="35"/>
      <c r="S22" s="35"/>
    </row>
  </sheetData>
  <mergeCells count="17">
    <mergeCell ref="A8:S8"/>
    <mergeCell ref="R22:S22"/>
    <mergeCell ref="A5:Z5"/>
    <mergeCell ref="A7:S7"/>
    <mergeCell ref="C11:C12"/>
    <mergeCell ref="A21:S21"/>
    <mergeCell ref="A6:S6"/>
    <mergeCell ref="K14:K17"/>
    <mergeCell ref="L11:O11"/>
    <mergeCell ref="P11:Q11"/>
    <mergeCell ref="R11:S11"/>
    <mergeCell ref="A10:A12"/>
    <mergeCell ref="B10:S10"/>
    <mergeCell ref="B11:B12"/>
    <mergeCell ref="D11:E11"/>
    <mergeCell ref="F11:G11"/>
    <mergeCell ref="H11:K11"/>
  </mergeCells>
  <pageMargins left="0.35433070866141736" right="0.15748031496062992" top="0.74803149606299213" bottom="0.74803149606299213" header="0.31496062992125984" footer="0.31496062992125984"/>
  <pageSetup paperSize="9" scale="74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5"/>
  <sheetViews>
    <sheetView workbookViewId="0">
      <selection activeCell="B9" sqref="B9"/>
    </sheetView>
  </sheetViews>
  <sheetFormatPr defaultRowHeight="14.4" x14ac:dyDescent="0.3"/>
  <cols>
    <col min="1" max="1" width="34" customWidth="1"/>
    <col min="2" max="2" width="21.44140625" customWidth="1"/>
    <col min="3" max="3" width="14.44140625" customWidth="1"/>
    <col min="4" max="4" width="19.44140625" customWidth="1"/>
    <col min="5" max="5" width="15.33203125" customWidth="1"/>
    <col min="6" max="6" width="16.6640625" customWidth="1"/>
  </cols>
  <sheetData>
    <row r="2" spans="1:6" x14ac:dyDescent="0.3">
      <c r="A2" s="57"/>
      <c r="B2" s="57"/>
      <c r="C2" s="57"/>
      <c r="D2" s="57"/>
      <c r="E2" s="57"/>
      <c r="F2" s="57"/>
    </row>
    <row r="3" spans="1:6" x14ac:dyDescent="0.3">
      <c r="A3" s="57"/>
      <c r="B3" s="57"/>
      <c r="C3" s="57"/>
      <c r="D3" s="57"/>
      <c r="E3" s="57"/>
      <c r="F3" s="57"/>
    </row>
    <row r="5" spans="1:6" ht="90" customHeight="1" x14ac:dyDescent="0.3">
      <c r="A5" s="4" t="s">
        <v>28</v>
      </c>
      <c r="B5" s="4" t="s">
        <v>25</v>
      </c>
      <c r="C5" s="4" t="s">
        <v>26</v>
      </c>
      <c r="D5" s="4" t="s">
        <v>27</v>
      </c>
      <c r="E5" s="15" t="s">
        <v>29</v>
      </c>
      <c r="F5" s="15" t="s">
        <v>30</v>
      </c>
    </row>
    <row r="6" spans="1:6" ht="62.25" customHeight="1" x14ac:dyDescent="0.3">
      <c r="A6" s="12" t="s">
        <v>1</v>
      </c>
      <c r="B6" s="5">
        <f>2661804/2726913*100-100</f>
        <v>-2.3876449303663208</v>
      </c>
      <c r="C6" s="6">
        <f>5222720/4878035*100-100</f>
        <v>7.0660624616264442</v>
      </c>
      <c r="D6" s="5">
        <f>(2855919+104900+85600)/2726913*100-100</f>
        <v>11.716765441361716</v>
      </c>
      <c r="E6" s="54" t="s">
        <v>34</v>
      </c>
      <c r="F6" s="54" t="s">
        <v>0</v>
      </c>
    </row>
    <row r="7" spans="1:6" ht="66" customHeight="1" x14ac:dyDescent="0.3">
      <c r="A7" s="3" t="s">
        <v>2</v>
      </c>
      <c r="B7" s="2">
        <f>58.2-59.2</f>
        <v>-1</v>
      </c>
      <c r="C7" s="7">
        <f>57.92-58.2</f>
        <v>-0.28000000000000114</v>
      </c>
      <c r="D7" s="16" t="s">
        <v>32</v>
      </c>
      <c r="E7" s="55"/>
      <c r="F7" s="55"/>
    </row>
    <row r="8" spans="1:6" ht="85.5" customHeight="1" x14ac:dyDescent="0.3">
      <c r="A8" s="12" t="s">
        <v>31</v>
      </c>
      <c r="B8" s="7">
        <f>13.8-12.8</f>
        <v>1</v>
      </c>
      <c r="C8" s="34">
        <f>13.76-13.77</f>
        <v>-9.9999999999997868E-3</v>
      </c>
      <c r="D8" s="16" t="s">
        <v>33</v>
      </c>
      <c r="E8" s="55"/>
      <c r="F8" s="55"/>
    </row>
    <row r="9" spans="1:6" ht="53.4" x14ac:dyDescent="0.3">
      <c r="A9" s="3" t="s">
        <v>3</v>
      </c>
      <c r="B9" s="1" t="s">
        <v>11</v>
      </c>
      <c r="C9" s="1" t="s">
        <v>0</v>
      </c>
      <c r="D9" s="1" t="s">
        <v>11</v>
      </c>
      <c r="E9" s="56"/>
      <c r="F9" s="56"/>
    </row>
    <row r="10" spans="1:6" x14ac:dyDescent="0.3">
      <c r="A10" s="9"/>
      <c r="B10" s="10"/>
      <c r="C10" s="10"/>
      <c r="D10" s="10"/>
      <c r="E10" s="11"/>
      <c r="F10" s="8"/>
    </row>
    <row r="12" spans="1:6" ht="14.4" customHeight="1" x14ac:dyDescent="0.3">
      <c r="A12" s="39"/>
      <c r="B12" s="39"/>
      <c r="C12" s="39"/>
      <c r="D12" s="39"/>
      <c r="E12" s="39"/>
      <c r="F12" s="39"/>
    </row>
    <row r="13" spans="1:6" ht="14.4" customHeight="1" x14ac:dyDescent="0.3"/>
    <row r="14" spans="1:6" ht="14.4" customHeight="1" x14ac:dyDescent="0.3"/>
    <row r="15" spans="1:6" ht="14.4" customHeight="1" x14ac:dyDescent="0.3"/>
  </sheetData>
  <mergeCells count="5">
    <mergeCell ref="F6:F9"/>
    <mergeCell ref="A12:F12"/>
    <mergeCell ref="E6:E9"/>
    <mergeCell ref="A2:F2"/>
    <mergeCell ref="A3:F3"/>
  </mergeCells>
  <pageMargins left="0.39370078740157483" right="0.35433070866141736" top="0.46" bottom="0.49" header="0.27559055118110237" footer="0.31496062992125984"/>
  <pageSetup paperSize="9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Приложение 4 к правилам </vt:lpstr>
      <vt:lpstr>по форме</vt:lpstr>
      <vt:lpstr>'Приложение 4 к правилам 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2017-06-12T10:25:24Z</dcterms:modified>
</cp:coreProperties>
</file>