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Лист1!$A$4:$N$1785</definedName>
    <definedName name="_xlnm.Print_Titles" localSheetId="0">Лист1!$3:$4</definedName>
    <definedName name="КАТО">#REF!</definedName>
    <definedName name="Месяц">#REF!</definedName>
    <definedName name="Обоснование">#REF!</definedName>
    <definedName name="Признак">#REF!</definedName>
    <definedName name="Способ">#REF!</definedName>
  </definedNames>
  <calcPr calcId="144525"/>
</workbook>
</file>

<file path=xl/calcChain.xml><?xml version="1.0" encoding="utf-8"?>
<calcChain xmlns="http://schemas.openxmlformats.org/spreadsheetml/2006/main">
  <c r="I1747" i="1" l="1"/>
  <c r="K1759" i="1" l="1"/>
  <c r="I1758" i="1" l="1"/>
  <c r="K1758" i="1" l="1"/>
  <c r="K1757" i="1"/>
  <c r="I1755" i="1"/>
  <c r="K1755" i="1" s="1"/>
  <c r="K1753" i="1"/>
  <c r="K1754" i="1"/>
  <c r="K1747" i="1"/>
  <c r="K1746" i="1"/>
  <c r="I1751" i="1"/>
  <c r="K620" i="1" l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 l="1"/>
  <c r="K595" i="1"/>
  <c r="K594" i="1"/>
  <c r="K593" i="1"/>
  <c r="K592" i="1"/>
  <c r="K591" i="1"/>
  <c r="K590" i="1"/>
  <c r="K589" i="1"/>
  <c r="K588" i="1"/>
  <c r="K587" i="1"/>
  <c r="K586" i="1"/>
  <c r="I1739" i="1" l="1"/>
  <c r="I1590" i="1"/>
  <c r="I1710" i="1" l="1"/>
  <c r="K1783" i="1" l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6" i="1"/>
  <c r="K1752" i="1"/>
  <c r="K1751" i="1"/>
  <c r="K1748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J965" i="1" l="1"/>
  <c r="J966" i="1"/>
  <c r="J964" i="1"/>
  <c r="K778" i="1"/>
  <c r="K777" i="1"/>
  <c r="K779" i="1"/>
  <c r="K838" i="1" l="1"/>
  <c r="K513" i="1" l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860" i="1" l="1"/>
  <c r="K861" i="1"/>
  <c r="K862" i="1"/>
  <c r="K863" i="1"/>
  <c r="K858" i="1"/>
  <c r="K859" i="1"/>
  <c r="K956" i="1"/>
  <c r="K957" i="1"/>
  <c r="K958" i="1"/>
  <c r="K959" i="1"/>
  <c r="K960" i="1"/>
  <c r="K961" i="1"/>
  <c r="K962" i="1"/>
  <c r="K942" i="1"/>
  <c r="K943" i="1"/>
  <c r="K944" i="1"/>
  <c r="K945" i="1"/>
  <c r="K946" i="1"/>
  <c r="K947" i="1"/>
  <c r="K948" i="1"/>
  <c r="K963" i="1"/>
  <c r="K634" i="1"/>
  <c r="K951" i="1" l="1"/>
  <c r="K952" i="1"/>
  <c r="K953" i="1"/>
  <c r="K1749" i="1"/>
  <c r="K1750" i="1"/>
  <c r="K954" i="1"/>
  <c r="K955" i="1"/>
  <c r="K950" i="1"/>
  <c r="K936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9" i="1"/>
  <c r="K865" i="1"/>
  <c r="K866" i="1"/>
  <c r="K867" i="1"/>
  <c r="K868" i="1"/>
  <c r="K869" i="1"/>
  <c r="K864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751" i="1"/>
  <c r="K853" i="1"/>
  <c r="K854" i="1"/>
  <c r="K855" i="1"/>
  <c r="K856" i="1"/>
  <c r="K857" i="1"/>
  <c r="K631" i="1" l="1"/>
  <c r="K835" i="1" l="1"/>
  <c r="K833" i="1"/>
  <c r="K726" i="1" l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36" i="1"/>
  <c r="K837" i="1"/>
  <c r="K839" i="1"/>
  <c r="K840" i="1"/>
  <c r="K841" i="1"/>
  <c r="K842" i="1"/>
  <c r="K750" i="1"/>
  <c r="K843" i="1"/>
  <c r="K844" i="1"/>
  <c r="K845" i="1"/>
  <c r="K846" i="1"/>
  <c r="K847" i="1"/>
  <c r="K848" i="1"/>
  <c r="K849" i="1"/>
  <c r="K850" i="1"/>
  <c r="K851" i="1"/>
  <c r="K852" i="1"/>
  <c r="K723" i="1"/>
  <c r="K724" i="1"/>
  <c r="K725" i="1"/>
  <c r="K720" i="1" l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633" i="1"/>
  <c r="K635" i="1"/>
  <c r="K636" i="1"/>
  <c r="K637" i="1"/>
  <c r="K632" i="1"/>
  <c r="K630" i="1"/>
  <c r="K629" i="1"/>
  <c r="K628" i="1" l="1"/>
  <c r="K627" i="1"/>
  <c r="K626" i="1"/>
  <c r="K625" i="1"/>
  <c r="K624" i="1"/>
  <c r="K623" i="1"/>
  <c r="K622" i="1"/>
  <c r="K621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143" i="1" l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42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75" i="1"/>
  <c r="C29" i="1" l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5" i="1"/>
  <c r="J6" i="1"/>
  <c r="K6" i="1" s="1"/>
  <c r="K89" i="1"/>
  <c r="K1784" i="1" l="1"/>
</calcChain>
</file>

<file path=xl/comments1.xml><?xml version="1.0" encoding="utf-8"?>
<comments xmlns="http://schemas.openxmlformats.org/spreadsheetml/2006/main">
  <authors>
    <author>Автор</author>
  </authors>
  <commentList>
    <comment ref="D2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<sst xmlns="http://schemas.openxmlformats.org/spreadsheetml/2006/main" count="13653" uniqueCount="4270">
  <si>
    <t>Код товара, работы, услуги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</si>
  <si>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</si>
  <si>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</si>
  <si>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</si>
  <si>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 xml:space="preserve">Наименование закупаемых товаров, работ, услуг на казахском языке </t>
  </si>
  <si>
    <t xml:space="preserve">Наименование закупаемых товаров, работ, услуг на русском языке </t>
  </si>
  <si>
    <t xml:space="preserve">Краткая характеристика (описание) товаров, работ и услуг на казахском языке </t>
  </si>
  <si>
    <t>Краткая характеристика (описание) товаров, работ и услуг на русском языке</t>
  </si>
  <si>
    <t xml:space="preserve">Единица измерения </t>
  </si>
  <si>
    <t>Срок поставки товара, оказания услуг,выполнения работ (на казахском языке)</t>
  </si>
  <si>
    <t>Срок поставки товара, оказания услуг,выполнения работ (на русском языке)</t>
  </si>
  <si>
    <t>без учета НДС</t>
  </si>
  <si>
    <t>Способ осуществления закупки</t>
  </si>
  <si>
    <t>№</t>
  </si>
  <si>
    <t>Годовой план государственных закупок товаров работ и услуг на 2017 год, АО "Астана-Теплотранзит"</t>
  </si>
  <si>
    <t>Планируемый срок осуществления государственных закупок (месяц)</t>
  </si>
  <si>
    <t>Антистеплер</t>
  </si>
  <si>
    <t>Бумага А-4</t>
  </si>
  <si>
    <t>Дырокол 40л</t>
  </si>
  <si>
    <t>Зажим д\б №19</t>
  </si>
  <si>
    <t>Зажим д\б № 25</t>
  </si>
  <si>
    <t xml:space="preserve">Калькулятор </t>
  </si>
  <si>
    <t>карандаш простой</t>
  </si>
  <si>
    <t>Клей карандаш</t>
  </si>
  <si>
    <t>Корректор+разбавитель</t>
  </si>
  <si>
    <t>Ластик</t>
  </si>
  <si>
    <t>Линейка</t>
  </si>
  <si>
    <t>Лоток вертикальный</t>
  </si>
  <si>
    <t>Лоток горизонтальный</t>
  </si>
  <si>
    <t>Маркер текстовый</t>
  </si>
  <si>
    <t>Нож канцелярский</t>
  </si>
  <si>
    <t>Ножницы</t>
  </si>
  <si>
    <t>Папка 20файлов</t>
  </si>
  <si>
    <t>Папка 30файлов</t>
  </si>
  <si>
    <t>Папка 40файлов</t>
  </si>
  <si>
    <t>Папка с зажимом</t>
  </si>
  <si>
    <t>Папка регистратор 5-8</t>
  </si>
  <si>
    <t>Ручка красная+черная</t>
  </si>
  <si>
    <t>Ручка синяя</t>
  </si>
  <si>
    <t>Ручка на пружине</t>
  </si>
  <si>
    <t>Скобы  №24\6</t>
  </si>
  <si>
    <t>Скоросшиватель картонный</t>
  </si>
  <si>
    <t xml:space="preserve">Скоч большой </t>
  </si>
  <si>
    <t>Скоч маленькии</t>
  </si>
  <si>
    <t>Скрепки 28мм</t>
  </si>
  <si>
    <t>Степлер №24\6</t>
  </si>
  <si>
    <t>Стикер неоновый</t>
  </si>
  <si>
    <t>Блок для заметок 8*8</t>
  </si>
  <si>
    <t>Тетрадь общая</t>
  </si>
  <si>
    <t>Точилка</t>
  </si>
  <si>
    <t>Файлы 80мкр</t>
  </si>
  <si>
    <t>Клей ПВА</t>
  </si>
  <si>
    <t>Лупа</t>
  </si>
  <si>
    <t>Резинка для денег</t>
  </si>
  <si>
    <t>Факсовая бумага</t>
  </si>
  <si>
    <t>Чековая лента</t>
  </si>
  <si>
    <t>папка на завязках</t>
  </si>
  <si>
    <t>Бумага А-3</t>
  </si>
  <si>
    <t>Карандаш механический</t>
  </si>
  <si>
    <t>Скобы №10</t>
  </si>
  <si>
    <t>Блок самоклеющий</t>
  </si>
  <si>
    <t>зажим д\б№ 41мм</t>
  </si>
  <si>
    <t>Книга учета</t>
  </si>
  <si>
    <t>Маркер черный СД</t>
  </si>
  <si>
    <t>Бумага для плоттера АО</t>
  </si>
  <si>
    <t>Канцелярская книга</t>
  </si>
  <si>
    <t>Папка уголок А-4</t>
  </si>
  <si>
    <t>Магнит цветной</t>
  </si>
  <si>
    <t>Пружина для переплета 8мм</t>
  </si>
  <si>
    <t>Пружина для переплета 14мм</t>
  </si>
  <si>
    <t>Пружина для переплета 32мм</t>
  </si>
  <si>
    <t>Обложка д\переплета А-4</t>
  </si>
  <si>
    <t>Картон цветной</t>
  </si>
  <si>
    <t>Шило канцелярское</t>
  </si>
  <si>
    <t>Степлер №10</t>
  </si>
  <si>
    <t>Маркер д\доски 4шт+губка</t>
  </si>
  <si>
    <t>Ручка автоматическая</t>
  </si>
  <si>
    <t>Скрепки 46мм</t>
  </si>
  <si>
    <t>Папка на кнопке А-4</t>
  </si>
  <si>
    <t>кнопки</t>
  </si>
  <si>
    <t>Стержень д\мех каранд №7</t>
  </si>
  <si>
    <t>маркер красный*черный</t>
  </si>
  <si>
    <t>Угольник линейка</t>
  </si>
  <si>
    <t>шт</t>
  </si>
  <si>
    <t>пачка</t>
  </si>
  <si>
    <t>упаковка</t>
  </si>
  <si>
    <t>рулон</t>
  </si>
  <si>
    <t>28.23.23.900.003.00.0796.000000000000</t>
  </si>
  <si>
    <t>17.23.14.500.000.00.5111.000000000066</t>
  </si>
  <si>
    <t>А-4 қағазы</t>
  </si>
  <si>
    <t>28.23.23.900.004.00.0796.000000000000</t>
  </si>
  <si>
    <t xml:space="preserve"> 40 параққа арналған тескіш</t>
  </si>
  <si>
    <t>17.21.15.300.000.00.0796.000000000000</t>
  </si>
  <si>
    <t>№19 қысқышы</t>
  </si>
  <si>
    <t>№ 25 қысқышы</t>
  </si>
  <si>
    <t>Мастика д\печати 30мл</t>
  </si>
  <si>
    <t>32.99.16.300.006.00.0796.000000000000</t>
  </si>
  <si>
    <t>Мөрге арналған шайыр</t>
  </si>
  <si>
    <t>28.23.12.100.000.00.0796.000000000000</t>
  </si>
  <si>
    <t>Жай қарындаш</t>
  </si>
  <si>
    <t>32.99.15.100.000.00.0796.000000000002</t>
  </si>
  <si>
    <t>Желім қарындаш</t>
  </si>
  <si>
    <t>20.52.10.900.005.00.0796.000000000025</t>
  </si>
  <si>
    <t>Корректор+ еріткіш</t>
  </si>
  <si>
    <t>32.99.59.900.082.00.0796.000000000001</t>
  </si>
  <si>
    <t>Өшіргіш</t>
  </si>
  <si>
    <t>22.19.73.210.000.00.0796.000000000001</t>
  </si>
  <si>
    <t>22.29.25.500.005.00.0796.000000000011</t>
  </si>
  <si>
    <t>сызғыш</t>
  </si>
  <si>
    <t>22.29.25.700.006.00.0796.000000000000</t>
  </si>
  <si>
    <t>Тік  науа</t>
  </si>
  <si>
    <t>Көлденен науа</t>
  </si>
  <si>
    <t>22.29.25.700.006.00.0796.000000000001</t>
  </si>
  <si>
    <t>22.29.25.500.000.00.0796.000000000000</t>
  </si>
  <si>
    <t>Мәтінге арналған маркер</t>
  </si>
  <si>
    <t>25.71.11.390.000.00.0796.000000000006</t>
  </si>
  <si>
    <t>Кеңсе пышағы</t>
  </si>
  <si>
    <t>22.29.25.900.006.00.0796.000000000004</t>
  </si>
  <si>
    <t xml:space="preserve">қайшы </t>
  </si>
  <si>
    <t>40 файлы бар папка</t>
  </si>
  <si>
    <t>20 файлы бар папка</t>
  </si>
  <si>
    <t>30 файлы бар папка</t>
  </si>
  <si>
    <t>22.29.25.700.000.00.0796.000000000010</t>
  </si>
  <si>
    <t>22.29.25.700.000.00.0796.000000000011</t>
  </si>
  <si>
    <t>22.29.25.700.000.00.0796.000000000012</t>
  </si>
  <si>
    <t xml:space="preserve">қысқышы бар пластикалық папка </t>
  </si>
  <si>
    <t>22.29.25.700.000.00.0796.000000000007</t>
  </si>
  <si>
    <t>22.29.25.700.000.00.0796.000000000002</t>
  </si>
  <si>
    <t xml:space="preserve"> №5, №8 тіркеуіш папка</t>
  </si>
  <si>
    <t>32.99.12.130.000.01.0796.000000000000</t>
  </si>
  <si>
    <t>Шарлы көк қалам</t>
  </si>
  <si>
    <t>22.29.25.500.004.01.0796.000000000000</t>
  </si>
  <si>
    <t>25.99.23.500.001.00.5111.000000000000</t>
  </si>
  <si>
    <t>№24\6 қапсырмалар</t>
  </si>
  <si>
    <t>17.23.13.500.003.00.0796.000000000001</t>
  </si>
  <si>
    <t>Картондық тезтікпе</t>
  </si>
  <si>
    <t>32.99.59.900.084.00.0796.00000000001</t>
  </si>
  <si>
    <t>Скотч үлкен</t>
  </si>
  <si>
    <t>32.99.59.900.084.00.0778.000000000001</t>
  </si>
  <si>
    <t>25.99.23.500.000.01.0778.000000000003</t>
  </si>
  <si>
    <t>28мм кағаз кыстырғыштар</t>
  </si>
  <si>
    <t>28.23.23.900.005.00.0796.000000000000</t>
  </si>
  <si>
    <t>Степлер большой на 100л</t>
  </si>
  <si>
    <t>№ 24/6 степлер</t>
  </si>
  <si>
    <t xml:space="preserve"> үлкен степлер 100 пар</t>
  </si>
  <si>
    <t>Скотч кіші</t>
  </si>
  <si>
    <t>17.23.12.700.013.00.5111.000000000001</t>
  </si>
  <si>
    <t>Түрлі-түсті неонды стикер</t>
  </si>
  <si>
    <t xml:space="preserve">Жазуға арналған қағаз </t>
  </si>
  <si>
    <t>17.23.12.700.012.00.5111.000000000000</t>
  </si>
  <si>
    <t>17.23.13.310.000.00.0796.000000000001</t>
  </si>
  <si>
    <t>Қалың дәптер</t>
  </si>
  <si>
    <t>32.99.14.550.003.00.0796.000000000001</t>
  </si>
  <si>
    <t>Ұштағыш</t>
  </si>
  <si>
    <t>22.29.25.900.002.00.0796.000000000000</t>
  </si>
  <si>
    <t>20.52.10.900.005.00.0796.000000000017</t>
  </si>
  <si>
    <t>ПВА желімі</t>
  </si>
  <si>
    <t>26.70.23.990.001.00.0796.000000000006</t>
  </si>
  <si>
    <t>22.19.73.900.003.00.0778.000000000000</t>
  </si>
  <si>
    <t xml:space="preserve">ақшаға арналған резеңке </t>
  </si>
  <si>
    <t xml:space="preserve"> факс  қағазы</t>
  </si>
  <si>
    <t>17.12.13.100.000.00.0736.000000000000</t>
  </si>
  <si>
    <t>17.29.19.900.002.01.0736.000000000000</t>
  </si>
  <si>
    <t xml:space="preserve">чек лентасы </t>
  </si>
  <si>
    <t>22.29.25.700.000.00.0796.000000000021</t>
  </si>
  <si>
    <t>Байланатын папка</t>
  </si>
  <si>
    <t>17.23.14.500.000.00.5111.000000000049</t>
  </si>
  <si>
    <t>А-3 қағазы</t>
  </si>
  <si>
    <t>22.29.25.500.003.00.0796.000000000002</t>
  </si>
  <si>
    <t xml:space="preserve">механикалық қарындаш </t>
  </si>
  <si>
    <t>Скоросшиватель пластиковый</t>
  </si>
  <si>
    <t>Пластикалық тезтікпе</t>
  </si>
  <si>
    <t>22.29.25.700.000.00.0796.000000000023</t>
  </si>
  <si>
    <t>№10 қапсырмалар</t>
  </si>
  <si>
    <t>17.23.12.700.008.00.0796.000000000000</t>
  </si>
  <si>
    <t>Жазуға арналғанқағаз өзісырылатын</t>
  </si>
  <si>
    <t>41мм қысқышы</t>
  </si>
  <si>
    <t xml:space="preserve">Есепке алу кітабы              </t>
  </si>
  <si>
    <t>17.23.13.100.003.00.0796.000000000000</t>
  </si>
  <si>
    <t>қара маркер</t>
  </si>
  <si>
    <t>плоттерға арналған қағаз А0</t>
  </si>
  <si>
    <t>17.12.13.100.000.03.0736.000000000003</t>
  </si>
  <si>
    <t>кеңсе кітабы</t>
  </si>
  <si>
    <t>17.23.13.100.003.00.0796.000000000001</t>
  </si>
  <si>
    <t xml:space="preserve">Жапсырма папка </t>
  </si>
  <si>
    <t>22.29.25.700.000.00.0796.000000000001</t>
  </si>
  <si>
    <t>магнит түрлі түсті</t>
  </si>
  <si>
    <t>32.99.59.900.077.00.0778.000000000000</t>
  </si>
  <si>
    <t>8/мм мұқабага арналған серіппе</t>
  </si>
  <si>
    <t>22.29.25.700.007.00.0796.000000000008</t>
  </si>
  <si>
    <t>22.29.25.700.007.00.0796.000000000007</t>
  </si>
  <si>
    <t>14/мм мұқабага арналған серіппе</t>
  </si>
  <si>
    <t>22.29.25.700.007.00.0796.000000000013</t>
  </si>
  <si>
    <t>32/мм мұқабага арналған серіппе</t>
  </si>
  <si>
    <t>түптеуге арналған қаптама</t>
  </si>
  <si>
    <t>22.29.25.700.003.00.5111.000000000000</t>
  </si>
  <si>
    <t>Түрлі-түсті Картон</t>
  </si>
  <si>
    <t>17.12.14.500.000.00.0625.000000000000</t>
  </si>
  <si>
    <t>кеңсе бізі</t>
  </si>
  <si>
    <t>25.93.18.900.001.00.0796.000000000000</t>
  </si>
  <si>
    <t xml:space="preserve">№10 степлер </t>
  </si>
  <si>
    <t>тақтаға арналған маркер 4 шт+ губка</t>
  </si>
  <si>
    <t>32.99.59.900.069.00.0704.000000000000</t>
  </si>
  <si>
    <t>набор</t>
  </si>
  <si>
    <t>автоматты қалам</t>
  </si>
  <si>
    <t>46 мм кағаз кыстырғыштар</t>
  </si>
  <si>
    <t xml:space="preserve"> А 4 Жапсырмасы бар папка</t>
  </si>
  <si>
    <t>22.29.25.700.000.00.0796.000000000031</t>
  </si>
  <si>
    <t>түймелер</t>
  </si>
  <si>
    <t>32.99.23.300.000.00.0796.000000000000</t>
  </si>
  <si>
    <t>32.99.14.390.000.01.0796.000000000003</t>
  </si>
  <si>
    <t xml:space="preserve"> механикалық өзек</t>
  </si>
  <si>
    <t xml:space="preserve">қызыл, қара маркер </t>
  </si>
  <si>
    <t>22.29.25.500.005.00.0796.000000000021</t>
  </si>
  <si>
    <t>сызғыш, бұрыштық</t>
  </si>
  <si>
    <t>в течение 20 календарных дней с момента подписания Договора</t>
  </si>
  <si>
    <t>шартқа қол қойылған кезден бастап 20 күнтізбелік күн ішінде</t>
  </si>
  <si>
    <t>прошлый год</t>
  </si>
  <si>
    <t>Моющее средство для санузлов</t>
  </si>
  <si>
    <t>Мыло туалетное 100 г</t>
  </si>
  <si>
    <t>Пакет для мусора 60 л</t>
  </si>
  <si>
    <t>Пакет для мусора 30 л</t>
  </si>
  <si>
    <t>Щетка ерш для унитаза</t>
  </si>
  <si>
    <t>Моющее средство для полов</t>
  </si>
  <si>
    <t>Ткань обтирочная</t>
  </si>
  <si>
    <t>чистящее средство</t>
  </si>
  <si>
    <t>Порошок для стирки автомат</t>
  </si>
  <si>
    <t>м</t>
  </si>
  <si>
    <t>пач</t>
  </si>
  <si>
    <t>Дәрілеп тазалайтын кұрал</t>
  </si>
  <si>
    <t>Иіс сабыны</t>
  </si>
  <si>
    <t>Ағартқыш</t>
  </si>
  <si>
    <t xml:space="preserve">60л(20дана) коқыс пакеті </t>
  </si>
  <si>
    <t xml:space="preserve">30л(30дана) коқыс пакеті </t>
  </si>
  <si>
    <t>Унитазға арналған тұғыры ғы бар ершө щеткасы</t>
  </si>
  <si>
    <t>Еденге арналған жуғыш құрал</t>
  </si>
  <si>
    <t>Мыло хозяйственное</t>
  </si>
  <si>
    <t>Кір сабын</t>
  </si>
  <si>
    <t>Ткань вафельная</t>
  </si>
  <si>
    <t>Фланель матасы</t>
  </si>
  <si>
    <t>Тазалайтын кұрал</t>
  </si>
  <si>
    <t>Кір жууға арналған ұнтақ автомат</t>
  </si>
  <si>
    <t>Туалетная бумага</t>
  </si>
  <si>
    <t>Дәретхана қағазы</t>
  </si>
  <si>
    <t>Освежитель воздуха</t>
  </si>
  <si>
    <t>Ауа сергітуші</t>
  </si>
  <si>
    <t>мыло жидкое</t>
  </si>
  <si>
    <t xml:space="preserve">Сұйық сабын </t>
  </si>
  <si>
    <t>20.41.32.590.000.02.5111.000000000000</t>
  </si>
  <si>
    <t>20.41.31.900.000.00.0796.000000000000</t>
  </si>
  <si>
    <t>Отбеливатель</t>
  </si>
  <si>
    <t>20.41.41.000.000.00.0868.000000000001</t>
  </si>
  <si>
    <t>бутылка</t>
  </si>
  <si>
    <t>22.22.11.300.000.00.0736.000000000005</t>
  </si>
  <si>
    <t>32.91.11.500.002.00.0796.000000000000</t>
  </si>
  <si>
    <t>20.41.31.500.000.00.0796.000000000000</t>
  </si>
  <si>
    <t>13.92.29.990.006.02.0796.000000000000</t>
  </si>
  <si>
    <t>20.41.32.790.000.00.0796.000000000001</t>
  </si>
  <si>
    <t>20.41.31.530.000.01.5111.000000000000</t>
  </si>
  <si>
    <t>17.22.11.200.000.00.0736.000000000001</t>
  </si>
  <si>
    <t>20.41.41.000.002.00.0796.000000000000</t>
  </si>
  <si>
    <t>20.41.31.500.000.00.0868.000000000000</t>
  </si>
  <si>
    <t>Карточка Т-2</t>
  </si>
  <si>
    <t>Личная карточка учета спец одежды , спецобуви  предохрантельных приспособлений</t>
  </si>
  <si>
    <t>Журнал заявок 100лист двухстороний</t>
  </si>
  <si>
    <t>Журнал для техников 100лист двухстороний</t>
  </si>
  <si>
    <t>Журнал для инженеров 100листов двухстороний</t>
  </si>
  <si>
    <t>Журнал регистрации нарядов</t>
  </si>
  <si>
    <t>Журнал вводного инструктажа 500листов</t>
  </si>
  <si>
    <t>Лимитная карта</t>
  </si>
  <si>
    <t>Квалификационное удостоверение</t>
  </si>
  <si>
    <t>Короба для архивных дел А-3</t>
  </si>
  <si>
    <t>Короба для архивных дел А-4</t>
  </si>
  <si>
    <t>Регистрационные журналы</t>
  </si>
  <si>
    <t xml:space="preserve">Тіркеу журналы </t>
  </si>
  <si>
    <t>Журнал регистрации входящих документов</t>
  </si>
  <si>
    <t xml:space="preserve">Кіріс құжаттарының журналы </t>
  </si>
  <si>
    <t>Журнал регистрации исходящих документов</t>
  </si>
  <si>
    <t xml:space="preserve">Шығыс құжаттарының журналы </t>
  </si>
  <si>
    <t>Кассовая книга</t>
  </si>
  <si>
    <t xml:space="preserve">Кассалық кітап </t>
  </si>
  <si>
    <t>бланк Авансовый отчет</t>
  </si>
  <si>
    <t xml:space="preserve">Аванстық есеп бланкісі </t>
  </si>
  <si>
    <t>бланк Лицевые счета</t>
  </si>
  <si>
    <t xml:space="preserve">Дербес шот бланкісі </t>
  </si>
  <si>
    <t>Акт готовности</t>
  </si>
  <si>
    <t xml:space="preserve">Дайындық актісі </t>
  </si>
  <si>
    <t>Акт выполнения работ</t>
  </si>
  <si>
    <t>Жұмыстарды орындау актісі</t>
  </si>
  <si>
    <t>Акт выполнения работ (независимая схема)</t>
  </si>
  <si>
    <t xml:space="preserve">Жұмыстарды орындау актісі (тәуелсіз сызбанұсқа) </t>
  </si>
  <si>
    <t xml:space="preserve">Жылу желілерін толтыру актісі </t>
  </si>
  <si>
    <t>Технические требования (зависимая схема)</t>
  </si>
  <si>
    <t xml:space="preserve">Техникалық талаптар (тәуелді сызбанұсқа) </t>
  </si>
  <si>
    <t>Технические требования (независимая схема)</t>
  </si>
  <si>
    <t xml:space="preserve">Техникалық талаптар (тәуелсіз сызбанұсқа) </t>
  </si>
  <si>
    <t>Справка готовности</t>
  </si>
  <si>
    <t xml:space="preserve">Дайындық анықтамасы </t>
  </si>
  <si>
    <t>Жылуды тұтыну  жүйесін істен ажырату актісі</t>
  </si>
  <si>
    <t>Акт отключения системы теплопотребления</t>
  </si>
  <si>
    <t>Акт запуска тепловой сети</t>
  </si>
  <si>
    <t>Жылу желісін іске жіберу актісі/</t>
  </si>
  <si>
    <t>Акт о нарушении Правил пользования тепловой энергии</t>
  </si>
  <si>
    <t>Жылу энергиясын пайдалану ережесінің бұзушылығы туралы акті</t>
  </si>
  <si>
    <t>Акт обследования</t>
  </si>
  <si>
    <t>Тексеру актісі</t>
  </si>
  <si>
    <t>Акт технического осмотра модема передач</t>
  </si>
  <si>
    <t xml:space="preserve">Беріліс модемін техникалық қарап тексеру актісі   </t>
  </si>
  <si>
    <t>Ескертулер (ең жоғарғы есептік температура)</t>
  </si>
  <si>
    <t xml:space="preserve">Ескертулер (мектеп, б/бақша, оқу мекемелері үшін ең жоғарғы есептік температура) </t>
  </si>
  <si>
    <t xml:space="preserve">Ескертулер (гидравликалық сынаулар) </t>
  </si>
  <si>
    <t xml:space="preserve">Автоматика жүйесін пайдалануға жіберу актісі </t>
  </si>
  <si>
    <t>Акт допуска в эксплуатацию систем теплового учета</t>
  </si>
  <si>
    <t>Жылуды есепке алу жүйесін пайдалануға жіберу актісі</t>
  </si>
  <si>
    <t>Технические условия на прибор учета тепла</t>
  </si>
  <si>
    <t>Жылуды есепке алу кұралына техникалық шарттар</t>
  </si>
  <si>
    <t>Жылуды есепке алу жүйесін тексеру актісі</t>
  </si>
  <si>
    <t>Акт проверки системы теплового учета</t>
  </si>
  <si>
    <t xml:space="preserve">  Сохранная расписка</t>
  </si>
  <si>
    <t xml:space="preserve"> Сақтау қолхаты</t>
  </si>
  <si>
    <t>Материалдарды қоймадағы есепке алу карточкасы  (қалың)</t>
  </si>
  <si>
    <t>Раздаточная ведомость А-4</t>
  </si>
  <si>
    <t xml:space="preserve">А-4 Үлестіру ведомосы </t>
  </si>
  <si>
    <t>Материальный отчет</t>
  </si>
  <si>
    <t xml:space="preserve">Материалдык есеп </t>
  </si>
  <si>
    <t>Өздігінен көшірмедегі босатуға (ішкі ауыстыру) жүкқұжат  (30х11)</t>
  </si>
  <si>
    <t>Накладная на отпуск (внутреннее перемешение) на самокопире (30х11)</t>
  </si>
  <si>
    <t xml:space="preserve">Өздігінен көшірмедегі босатуға (ішкі ауыстыру) жүкқұжат  (30х11)/ </t>
  </si>
  <si>
    <t>Накладная на отпуск (внутреннее перемешение) материаловна на белой бумаге (30х11)</t>
  </si>
  <si>
    <t>Оперативный журнал</t>
  </si>
  <si>
    <t>Заявка</t>
  </si>
  <si>
    <t xml:space="preserve">Өтінім </t>
  </si>
  <si>
    <t xml:space="preserve">Жедел жазба журналы </t>
  </si>
  <si>
    <t>Журнал регистрации инструктажа на рабочем месте 300листов</t>
  </si>
  <si>
    <t xml:space="preserve">Нұсқаманы тіркеу журналы </t>
  </si>
  <si>
    <t>Журнал параметров</t>
  </si>
  <si>
    <t>Параметрлер журналы/</t>
  </si>
  <si>
    <t>Крандар бойынша журнал</t>
  </si>
  <si>
    <t>Журнал выезда и заезда</t>
  </si>
  <si>
    <t xml:space="preserve">Көлікпен шығу және кіру журналы </t>
  </si>
  <si>
    <t>Путевые листы (крановые)</t>
  </si>
  <si>
    <t xml:space="preserve">Жол парағы (крандар) </t>
  </si>
  <si>
    <t>Путевые листы (легковые)</t>
  </si>
  <si>
    <t xml:space="preserve">Жол парағы (жеңіл) </t>
  </si>
  <si>
    <t>Жол парағы (жүк)</t>
  </si>
  <si>
    <t>Жылу трассасын тексеріп шығу журналы</t>
  </si>
  <si>
    <t xml:space="preserve">Ту </t>
  </si>
  <si>
    <t>/Предупреждения (максим.расчетную температуру,для школ,д\садов,уч.заведений)</t>
  </si>
  <si>
    <t xml:space="preserve"> Предупреждения (гидравлические испытания)</t>
  </si>
  <si>
    <t xml:space="preserve"> Акт допуска в эксплуатацию систем автоматики</t>
  </si>
  <si>
    <t xml:space="preserve"> Карточка складского учета материалов (плотный)</t>
  </si>
  <si>
    <t xml:space="preserve"> /Журнал по кранам</t>
  </si>
  <si>
    <t xml:space="preserve"> Путевые листы(грузовые)</t>
  </si>
  <si>
    <t>/Журнал обхода теплотрасс</t>
  </si>
  <si>
    <t xml:space="preserve"> в течение 15 календарных дней со дня подачи заявки</t>
  </si>
  <si>
    <t xml:space="preserve">өтінім берілген күннен бастап 15 күнтізбелік күн ішінде/ </t>
  </si>
  <si>
    <t>январь</t>
  </si>
  <si>
    <t>17.23.13.700.000.00.0796.000000000001</t>
  </si>
  <si>
    <t>17.23.13.130.000.00.0796.000000000000</t>
  </si>
  <si>
    <t xml:space="preserve">17.23.13.130.000.00.0796.000000000000 </t>
  </si>
  <si>
    <t>Предупреждения (макс.расчетную температуру)</t>
  </si>
  <si>
    <t>17.23.13.130.000.00.0796.000000000001</t>
  </si>
  <si>
    <t>17.23.13.190.000.00.0796.000000000000</t>
  </si>
  <si>
    <t>17.23.13.500.000.00.0796.000000000002</t>
  </si>
  <si>
    <t>17.23.13.500.000.00.0796.000000000001</t>
  </si>
  <si>
    <t xml:space="preserve"> Флаги</t>
  </si>
  <si>
    <t>13.92.29.920.001.00.0796.000000000002</t>
  </si>
  <si>
    <t>Біліктілік куәлігі</t>
  </si>
  <si>
    <t>Тіркеу журналы нарядтар</t>
  </si>
  <si>
    <t>Журнал өтінімдерді 100п, екі жақ</t>
  </si>
  <si>
    <t>Журнал техниктер үшін 100 парақ екі жақ</t>
  </si>
  <si>
    <t>Журнал инженерлер үшін 100 парақ екі жақ</t>
  </si>
  <si>
    <t>жеке карточка</t>
  </si>
  <si>
    <r>
      <t xml:space="preserve"> </t>
    </r>
    <r>
      <rPr>
        <sz val="11"/>
        <color indexed="8"/>
        <rFont val="Times New Roman"/>
        <family val="1"/>
        <charset val="204"/>
      </rPr>
      <t>Акт о заполнении теплосетей</t>
    </r>
  </si>
  <si>
    <t xml:space="preserve"> мұрағаттық істерді үшін А-4 Қораптар  </t>
  </si>
  <si>
    <t xml:space="preserve"> мұрағаттық істерді үшін А-3 Қораптар  </t>
  </si>
  <si>
    <t>Ручки дверные для шкафов</t>
  </si>
  <si>
    <t>Замок врезной</t>
  </si>
  <si>
    <t>Замок навесной</t>
  </si>
  <si>
    <t>Сердцевина для замков</t>
  </si>
  <si>
    <t>Сифон на раковину</t>
  </si>
  <si>
    <t>Шланг для раковины 60см</t>
  </si>
  <si>
    <t>шланг для унитазов</t>
  </si>
  <si>
    <t>Шаровый кран (вентель) бронзовый д15</t>
  </si>
  <si>
    <t>Шпагат</t>
  </si>
  <si>
    <t>Нить капроновая</t>
  </si>
  <si>
    <t>Соль техническая (50кг мешок)</t>
  </si>
  <si>
    <t>Перчатки резиновые КЩС №1</t>
  </si>
  <si>
    <t xml:space="preserve">Резеңке қолғап КЩС №1/ </t>
  </si>
  <si>
    <t>Перчатки х\б</t>
  </si>
  <si>
    <t xml:space="preserve">М/м саусақты қолғап/ </t>
  </si>
  <si>
    <t xml:space="preserve">Шұңғылшаға арналған қоспалауыш/   </t>
  </si>
  <si>
    <t>Щетка макловица</t>
  </si>
  <si>
    <t>Жаққыш макловица</t>
  </si>
  <si>
    <t>Гиппохлорид</t>
  </si>
  <si>
    <t xml:space="preserve">шкафтарға арналған есік тұтқалары </t>
  </si>
  <si>
    <t>ойып орнатылатын құлып</t>
  </si>
  <si>
    <t>аспалы құлып</t>
  </si>
  <si>
    <t xml:space="preserve">құлыптың өзегі </t>
  </si>
  <si>
    <t xml:space="preserve">шұңғылшаға арналған сифон </t>
  </si>
  <si>
    <t>Шұңғылшаға арналған 60 см құбыршек</t>
  </si>
  <si>
    <t>унитаздарға арналған құбыршек</t>
  </si>
  <si>
    <t>Қола шарлы кран (шұра) бұранда д.15</t>
  </si>
  <si>
    <t xml:space="preserve"> Жалюзи вертикальные</t>
  </si>
  <si>
    <t>Тік жалюзи</t>
  </si>
  <si>
    <t>Смеситель для душа</t>
  </si>
  <si>
    <t xml:space="preserve">Душқа арналған қоспалауыш   </t>
  </si>
  <si>
    <t>Қола шарлы кран (шұра)</t>
  </si>
  <si>
    <t>Капрон жіп</t>
  </si>
  <si>
    <t>Кальцийленген сода</t>
  </si>
  <si>
    <t>Сода кальцинированая</t>
  </si>
  <si>
    <t xml:space="preserve">Кальцийленген сода             </t>
  </si>
  <si>
    <t xml:space="preserve">техникалық тұз (50 кг қапта ) </t>
  </si>
  <si>
    <t>22.19.60.500.000.00.0715.000000000004</t>
  </si>
  <si>
    <t>пара</t>
  </si>
  <si>
    <t>14.12.30.100.000.00.0715.000000000001</t>
  </si>
  <si>
    <t>28.14.12.330.000.00.0796.000000000000</t>
  </si>
  <si>
    <t>32.91.19.300.000.00.0796.000000000003</t>
  </si>
  <si>
    <t>20.13.32.300.000.00.0166.000000000000</t>
  </si>
  <si>
    <t>кг</t>
  </si>
  <si>
    <t>22.23.14.700.014.01.0796.000000000000</t>
  </si>
  <si>
    <t>25.72.12.990.000.00.0796.000000000002</t>
  </si>
  <si>
    <t>25.72.11.300.000.00.0796.000000000000</t>
  </si>
  <si>
    <t>25.72.13.900.002.00.0796.000000000000</t>
  </si>
  <si>
    <t xml:space="preserve">22.21.21.900.001.00.0796.000000000008 </t>
  </si>
  <si>
    <t>22.21.29.300.001.00.0796.000000000001</t>
  </si>
  <si>
    <t>22.21.29.300.001.00.0796.000000000000</t>
  </si>
  <si>
    <t>22.21.29.700.042.00.0796.000000000000</t>
  </si>
  <si>
    <t>13.92.15.500.003.00.0055.000000000001</t>
  </si>
  <si>
    <t>28.14.12.330.000.00.0796.000000000007</t>
  </si>
  <si>
    <t>13.99.19.900.003.00.0616.000000000000</t>
  </si>
  <si>
    <t xml:space="preserve">22.21.10.500.001.00.0616.000000000000 </t>
  </si>
  <si>
    <t>20.13.43.200.000.00.0166.000000000000</t>
  </si>
  <si>
    <t>20.13.31.300.007.00.0166.000000000002</t>
  </si>
  <si>
    <t>08.93.10.900.005.00.0166.000000000000</t>
  </si>
  <si>
    <t>м2</t>
  </si>
  <si>
    <t>бобина</t>
  </si>
  <si>
    <t>март</t>
  </si>
  <si>
    <t xml:space="preserve"> Шаровый кран (вентель) бронзовый д15 в\н резьба</t>
  </si>
  <si>
    <t xml:space="preserve">             Сода каустическая</t>
  </si>
  <si>
    <t xml:space="preserve">29.31.22.550.000.00.0796.000000000001 </t>
  </si>
  <si>
    <t>ВАЗ 2108,09  372.3701-02, 55А "КЗАТЭ" генераторы</t>
  </si>
  <si>
    <t>Генератор ВАЗ 2108,09  372.3701-02, 55А "КЗАТЭ"</t>
  </si>
  <si>
    <t xml:space="preserve">29.32.30.630.006.00.0796.000000000000 </t>
  </si>
  <si>
    <t xml:space="preserve"> ВАЗ 2115-1201005 "Н.Новгород" дыбыс азайтқышы</t>
  </si>
  <si>
    <t>Глушитель ВАЗ 2115-1201005 "Н.Новгород"</t>
  </si>
  <si>
    <t xml:space="preserve">29.31.30.300.015.00.0796.000000000000 </t>
  </si>
  <si>
    <t>ВАЗ-2110 ген.9402,9412 БВ03-105-01 "КА"диод белдігі</t>
  </si>
  <si>
    <t>Диодный мост ВАЗ-2110 ген.9402,9412 БВ03-105-01 "КА"</t>
  </si>
  <si>
    <t xml:space="preserve">29.32.30.650.018.00.0796.000000000003 </t>
  </si>
  <si>
    <t xml:space="preserve">ВАЗ 2121 2106-1601130 "КА" ілінісу дискісі </t>
  </si>
  <si>
    <t>Диск сцепления ВАЗ 2121 2106-1601130 "КА"</t>
  </si>
  <si>
    <t xml:space="preserve">29.32.30.250.033.00.0839.000000000000 </t>
  </si>
  <si>
    <t>ВАЗ 2101-07,2121 2101-3502090 артқы ж-қ "Ремофф" тежегіш қалпы</t>
  </si>
  <si>
    <t>Колодка торм.ВАЗ 2101-07,2121 2101-3502090 зад.к-т "Ремофф"</t>
  </si>
  <si>
    <t>29.32.30.650.018.00.0796.000000000000</t>
  </si>
  <si>
    <t xml:space="preserve">ВАЗ 2101-07,2121 2103-1601085 "Ремофф" ілінісу себеті </t>
  </si>
  <si>
    <t>Корзина сцепления ВАЗ 2101-07,2121 2103-1601085 "Ремофф"</t>
  </si>
  <si>
    <t>29.32.30.670.005.01.0796.000000000001</t>
  </si>
  <si>
    <t>ВАЗ 2121-3003080 с/о. мойынтіректе "Ремофф" маятник иінтірегі</t>
  </si>
  <si>
    <t>Маятниковый рычаг ВАЗ 2121-3003080 с/о. на подш."Ремофф"</t>
  </si>
  <si>
    <t xml:space="preserve">29.32.30.670.016.00.0839.000000000000 </t>
  </si>
  <si>
    <t xml:space="preserve"> ВАЗ 2121-3003060 Нива рульдік ұштық ұзын</t>
  </si>
  <si>
    <t>Наконечник рулевой ВАЗ 2121-3003060 Нива длин.</t>
  </si>
  <si>
    <t>28.11.41.700.003.00.0839.000000000000</t>
  </si>
  <si>
    <t xml:space="preserve">ВАЗ 2121-1011010 Нива "КА" май сорғысы </t>
  </si>
  <si>
    <t>Насос масляный ВАЗ 2121-1011010 Нива "КА"</t>
  </si>
  <si>
    <t>29.31.10.300.001.00.0839.000000000000</t>
  </si>
  <si>
    <t>ВН ВАЗ 21214-3707080 Нива сымы инж. Ж-қ силикон "Ремофф"</t>
  </si>
  <si>
    <t>Провода ВН ВАЗ 21214-3707080 Нива инж.к-т.силикон "Ремофф"</t>
  </si>
  <si>
    <t xml:space="preserve">29.32.30.610.000.01.0796.000000000000 </t>
  </si>
  <si>
    <t>ВАЗ 21213-1301012 Нива "Пекар" радиаторы</t>
  </si>
  <si>
    <t>Радиатор ВАЗ 21213-1301012 Нива "Пекар"</t>
  </si>
  <si>
    <t>29.31.22.350.003.01.0796.000000000000</t>
  </si>
  <si>
    <t xml:space="preserve">ВАЗ 2121  5702.3708000 редукт.  "КЗАТЭ" стартері </t>
  </si>
  <si>
    <t>Стартер ВАЗ 2121  5702.3708000 редукт.  "КЗАТЭ"</t>
  </si>
  <si>
    <t>29.32.30.650.003.01.0796.000000000000</t>
  </si>
  <si>
    <t>ВАЗ 2121-1602610 "Ремофф" ілінісудің бас цилиндрі</t>
  </si>
  <si>
    <t>Цилиндр сцепл.главн.ВАЗ 2121-1602610 "Ремофф"</t>
  </si>
  <si>
    <t>29.32.30.990.090.00.0796.000000000000</t>
  </si>
  <si>
    <t>ШРУС ВАЗ 2121-2215012 Нива сыртқы "Пекар"</t>
  </si>
  <si>
    <t>ШРУС ВАЗ 2121-2215012 Нива наруж. "Пекар"</t>
  </si>
  <si>
    <t>29.32.30.990.022.00.0839.000000000011</t>
  </si>
  <si>
    <t>ВАЗ 2101-2121 Нива  35.200-01 "КЗАТЭ" стартер зәкірі</t>
  </si>
  <si>
    <t>Якорь стартера ВАЗ 2101-2121 Нива  35.200-01 "КЗАТЭ"</t>
  </si>
  <si>
    <t>ГАЗ 53-1106010 бензин сорғысы "Pekar"</t>
  </si>
  <si>
    <t>Бензонасос ГАЗ 53-1106010 "Pekar"</t>
  </si>
  <si>
    <t>29.32.30.250.019.00.0796.000000000001</t>
  </si>
  <si>
    <t>ГАЗ-53, 3307-3502070 артқы тежегіш атанағы "ГАЗ"</t>
  </si>
  <si>
    <t>Барабан торм. зад. ГАЗ-53, 3307-3502070 "ГАЗ"</t>
  </si>
  <si>
    <t>29.32.30.300.053.00.0796.000000000010</t>
  </si>
  <si>
    <t>53-1701306-12 АБҚ аралық біліктің тістегершік блогы "ГАЗ"</t>
  </si>
  <si>
    <t>Блок шестерен пром. вала КПП 53-1701306-12 "ГАЗ"</t>
  </si>
  <si>
    <t>29.32.30.300.063.00.0796.000000000001</t>
  </si>
  <si>
    <t xml:space="preserve">Жиын-ғы 3307-2200011 айқаратопса білігі "ГАЗ" </t>
  </si>
  <si>
    <t>Вал карданный 3307-2200011 в сб."ГАЗ"</t>
  </si>
  <si>
    <t>29.32.30.300.063.00.0796.000000000003</t>
  </si>
  <si>
    <t>3307-3401042 рульмен басқарудың айқаратопса білігі "ГАЗ"</t>
  </si>
  <si>
    <t>Вал карданный рул.упр. 3307-3401042 "ГАЗ"</t>
  </si>
  <si>
    <t>29.32.30.300.002.00.0796.000000000000</t>
  </si>
  <si>
    <t>3309-1702027-10 АБҚ 4-5 беру ашасы  "ГАЗ"</t>
  </si>
  <si>
    <t>Вилка КПП 4-5-ой пер. 3309-1702027-10 "ГАЗ"</t>
  </si>
  <si>
    <t>29.32.30.300.008.00.0796.000000000001</t>
  </si>
  <si>
    <t>ПАЗ-4230  54-2201023  айқаратопса білігінің ернемек-ашасы "Белкард"</t>
  </si>
  <si>
    <t>Вилка-фланец кард.вала ПАЗ-4230  54-2201023 "Белкард"</t>
  </si>
  <si>
    <t>29.32.30.630.006.00.0796.000000000001</t>
  </si>
  <si>
    <t xml:space="preserve">ГАЗ 3307-1201010 дыбыс азайтқышы </t>
  </si>
  <si>
    <t>Глушитель ГАЗ 3307-1201010</t>
  </si>
  <si>
    <t>29.32.30.650.018.00.0796.000000000001</t>
  </si>
  <si>
    <t xml:space="preserve">ГАЗ 523-1601090-30  жетекші дискісі </t>
  </si>
  <si>
    <t>Диск корзина ГАЗ 53-1601090-30</t>
  </si>
  <si>
    <t>29.32.30.650.018.00.0796.000000000004</t>
  </si>
  <si>
    <t>ГАЗ 53-1601130  ілінісу дискісі "ЗМЗ"</t>
  </si>
  <si>
    <t>Диск сцепления ГАЗ 53-1601130  "ЗМЗ"</t>
  </si>
  <si>
    <t>29.32.30.400.004.00.0796.000000000003</t>
  </si>
  <si>
    <t>ГАЗ-3307, 3301-3101015 доңғалағының дискі "ГАЗ"</t>
  </si>
  <si>
    <t>Диск колеса ГАЗ-3307, 3301-3101015 "ГАЗ"</t>
  </si>
  <si>
    <t xml:space="preserve">29.31.30.300.025.00.0796.000000000005 </t>
  </si>
  <si>
    <t xml:space="preserve">Таратушы үзгішінің Б-116 шарғысы  </t>
  </si>
  <si>
    <t>Катушка прерывателя распределителя Б-116</t>
  </si>
  <si>
    <t>29.32.30.990.123.00.0796.000000000002</t>
  </si>
  <si>
    <t xml:space="preserve"> К135Г карбюраторы ПАЗ ГАЗ "Пекар" </t>
  </si>
  <si>
    <t>Карбюратор К135 ГАЗ 53, 66 "Пекар"</t>
  </si>
  <si>
    <t xml:space="preserve">29.32.30.400.005.00.0796.000000000000 </t>
  </si>
  <si>
    <t>ГАЗ 3309-70-3430010  РГК-ны басқару клапаны "ГАЗ"</t>
  </si>
  <si>
    <t>Клапан управления ГУРа ГАЗ 3309-70-3430010 "ГАЗ"</t>
  </si>
  <si>
    <t>29.32.30.250.033.00.0839.000000000001</t>
  </si>
  <si>
    <t>Тежегіштің көлб. ұз. ГАЗ-53,Ю51-3501090 қалпы "Фритекс"</t>
  </si>
  <si>
    <t>Колодка торм.перед. ГАЗ-53,Ю51-3501090 накл.длин."Фритекс"</t>
  </si>
  <si>
    <t>29.32.30.250.033.00.0796.000000000004</t>
  </si>
  <si>
    <t xml:space="preserve"> ГАЗ-3309,53 3307-3502090 артқы тежегішінің қалпы </t>
  </si>
  <si>
    <t xml:space="preserve">Колодка торм. зад. ГАЗ-3309,53 3307-3502090 </t>
  </si>
  <si>
    <t xml:space="preserve">29.32.30.330.000.00.0796.000000000011 </t>
  </si>
  <si>
    <t>ГАЗ-53 3307-1700010-02 АБҚ</t>
  </si>
  <si>
    <t xml:space="preserve">КПП ГАЗ-53   3307-1700010-02 </t>
  </si>
  <si>
    <t>29.32.30.300.036.00.0796.000000000000</t>
  </si>
  <si>
    <t xml:space="preserve">4 сатылы АБҚ корпусы ГАЗ-3307 </t>
  </si>
  <si>
    <t>Корпус КПП 4-х ступ. ГАЗ-3307</t>
  </si>
  <si>
    <t>29.32.30.300.023.00.0796.000000000004</t>
  </si>
  <si>
    <t xml:space="preserve"> ГАЗ 53-2201025 айқастырмасы</t>
  </si>
  <si>
    <t>Крестовина ГАЗ 53-2201025</t>
  </si>
  <si>
    <t>29.32.30.990.058.05.0796.000000000001</t>
  </si>
  <si>
    <t>ГАЗ-53   3606 қозғалтқыш төсемінің жиынт.</t>
  </si>
  <si>
    <t>К-т прокл двиг ГАЗ-53   3606</t>
  </si>
  <si>
    <t>29.32.30.250.009.00.0796.000000000000</t>
  </si>
  <si>
    <t xml:space="preserve">А29.05.000А-06  Д-245 авто.  сығымдағышы "БЗА" </t>
  </si>
  <si>
    <t>Компрессор А29.05.000А-06  Д-245 авто.  "БЗА"</t>
  </si>
  <si>
    <t>29.32.30.300.015.00.0796.000000000001</t>
  </si>
  <si>
    <t xml:space="preserve">жин-ғы 3307-1702010-10 АБҚ қақпасы  "ГАЗ" </t>
  </si>
  <si>
    <t>Крышка КПП в сб. 3307-1702010-10 "ГАЗ"</t>
  </si>
  <si>
    <t>28.11.41.900.104.00.0796.000000000000</t>
  </si>
  <si>
    <t>53-1005115 сермері тоғынымен</t>
  </si>
  <si>
    <t>Маховик с ободом 53-1005115</t>
  </si>
  <si>
    <t xml:space="preserve">28.13.11.700.002.00.0796.000000000002 </t>
  </si>
  <si>
    <t>ГАЗ-53 66-1307010 су сорғысы "ЗМЗ"</t>
  </si>
  <si>
    <t>Насос водяной ГАЗ-53 66-1307010 "ЗМЗ"</t>
  </si>
  <si>
    <t>29.32.30.230.000.00.0796.000000000001</t>
  </si>
  <si>
    <t xml:space="preserve">ГАЗ 53-3502105 тежегішінің көлбеуі артқы ұзын "Фритекс" </t>
  </si>
  <si>
    <t>Накл торм ГАЗ 53-3502105 длин.зад. "Фритекс"</t>
  </si>
  <si>
    <t>ГАЗ 53-3502106 тежегішінің көлбеуі қысқа "Фритекс"</t>
  </si>
  <si>
    <t>Накл торм ГАЗ 53-3502106 кор."Фритекс"</t>
  </si>
  <si>
    <t>29.32.30.990.127.01.0796.000000000002</t>
  </si>
  <si>
    <t xml:space="preserve"> ГАЗ 53-1011010 май сорғысы "ЗМЗ"</t>
  </si>
  <si>
    <t>Насос масляный ГАЗ 53-1011010 "ЗМЗ"</t>
  </si>
  <si>
    <t>29.32.30.990.036.00.0796.000000000000</t>
  </si>
  <si>
    <t xml:space="preserve"> ГАЗ-53,УАЗ 21А-1005125 сермерінің тісті тоғыны</t>
  </si>
  <si>
    <t xml:space="preserve">Обод зубчатый маховика ГАЗ-53,УАЗ 21А-1005125 </t>
  </si>
  <si>
    <t>29.32.30.990.037.00.0796.000000000001</t>
  </si>
  <si>
    <t xml:space="preserve">жин-ғы ГАЗ-53 13-1007098-21 күйенте осі "ЗМЗ" </t>
  </si>
  <si>
    <t>Ось коромысел в сб. ГАЗ-53 13-1007098-21 "ЗМЗ"</t>
  </si>
  <si>
    <t>29.32.30.990.014.00.0796.000000000001</t>
  </si>
  <si>
    <t>жин-ғы 3307-8101010 жылытқыш</t>
  </si>
  <si>
    <t xml:space="preserve">Отопитель в сб. 3307-8101010 </t>
  </si>
  <si>
    <t>28.11.42.900.072.00.0796.000000000000</t>
  </si>
  <si>
    <t xml:space="preserve"> Үрленетін ауаның ГАЗ 33081 К.1170300 салқындатқышы</t>
  </si>
  <si>
    <t xml:space="preserve">Охладитель наддувочного воздуха ГАЗ 33081 К.1170300 </t>
  </si>
  <si>
    <t>29.32.30.300.054.00.0796.000000000001</t>
  </si>
  <si>
    <t>а/ж тістегершік блогының 53-1701090-10 осі "ГАЗ"</t>
  </si>
  <si>
    <t>Ось блока шестерен з/х 53-1701090-10 "ГАЗ"</t>
  </si>
  <si>
    <t>29.32.30.650.014.01.0796.000000000001</t>
  </si>
  <si>
    <t xml:space="preserve"> жин-ғы 3309-80-1601180 сығ. мойынтірек "ГАЗ" </t>
  </si>
  <si>
    <t>Подшипник выж. в сб. 3309-80-1601180 "ГАЗ"</t>
  </si>
  <si>
    <t xml:space="preserve"> жин-ғы ГАЗ-53, 3307-1601180  сығ. мойынтірек "ГАЗ" </t>
  </si>
  <si>
    <t>Подшипник выж. в сб. ГАЗ-53, 3307-1601180  "ГАЗ"</t>
  </si>
  <si>
    <t>29.32.30.300.009.03.0796.000000000001</t>
  </si>
  <si>
    <t xml:space="preserve">ГАЗ-53 АБҚ 50307 мойынтірегі </t>
  </si>
  <si>
    <t>50307 подш КПП ГАЗ-53</t>
  </si>
  <si>
    <t>29.32.30.400.002.00.0796.000000000001</t>
  </si>
  <si>
    <t>7608(32308) о/сат мойынтірегі Зил,Газ.МТЗ</t>
  </si>
  <si>
    <t>7608(32308) подш п/ступ Зил,Газ.МТЗ</t>
  </si>
  <si>
    <t xml:space="preserve">29.32.30.300.009.02.0796.000000000001 </t>
  </si>
  <si>
    <t xml:space="preserve">Г-53 АБҚ 42207 мойынтірегі </t>
  </si>
  <si>
    <t>42207 подш КПП Г-53</t>
  </si>
  <si>
    <t>29.32.30.610.000.02.0796.000000000000</t>
  </si>
  <si>
    <t>ГАЗ-3309, 3308-10-1301010-20 Е2 (3 қатар) радиаторы</t>
  </si>
  <si>
    <t xml:space="preserve">Радиатор ГАЗ-3309, 3308-10-1301010-20 Е2 (3 ряд.) </t>
  </si>
  <si>
    <t xml:space="preserve"> ГАЗ 3307-1301010  радиаторы "ШААЗ"</t>
  </si>
  <si>
    <t>Радиатор ГАЗ 3307-1301010 "ШААЗ"</t>
  </si>
  <si>
    <t>29.32.30.990.059.00.0796.000000000000</t>
  </si>
  <si>
    <t xml:space="preserve">жин-ғы ГАЗ 53-8101010 радиатор  жылытқышы </t>
  </si>
  <si>
    <t>Радиатор отопителя ГАЗ 3307-8101010  в сб.</t>
  </si>
  <si>
    <t>22.19.40.300.000.00.0796.000000000037</t>
  </si>
  <si>
    <t xml:space="preserve">1180*14*13 тісті белдік ПАЗ,ЯМЗ </t>
  </si>
  <si>
    <t>22.19.40.300.000.00.0796.000000000180</t>
  </si>
  <si>
    <t xml:space="preserve">Тісті генератордың 280-10*13 белдігі Г-3309, МАЗ Евро-3 </t>
  </si>
  <si>
    <t xml:space="preserve">1280-10*13  ремень зуб. генер. Г-3309, МАЗ Евро-3 </t>
  </si>
  <si>
    <t>22.19.40.300.000.00.0796.000000000080</t>
  </si>
  <si>
    <t xml:space="preserve">Шұра тісті  1400-13 белдігі Паз, ГАЗ-66 </t>
  </si>
  <si>
    <t xml:space="preserve">1400-13 ремень зуб. вент. Паз, ГАЗ-66 </t>
  </si>
  <si>
    <t>29.32.30.990.032.01.0796.000000000000</t>
  </si>
  <si>
    <t xml:space="preserve">53-1308067-06  крондана/данасымен тартпалы аунақшы  </t>
  </si>
  <si>
    <t xml:space="preserve">Ролик натяжной с крондана/шт. 53-1308067-06 </t>
  </si>
  <si>
    <t>29.31.22.350.003.02.0796.000000000000</t>
  </si>
  <si>
    <t xml:space="preserve">ГАЗ-53  СТ230А1-3708-10 стартері    </t>
  </si>
  <si>
    <t xml:space="preserve">Стартер ГАЗ-53  СТ230А1-3708-10  </t>
  </si>
  <si>
    <t xml:space="preserve">29.32.30.300.014.06.0796.000000000000 </t>
  </si>
  <si>
    <t xml:space="preserve">2,3-бер. 3309-1701119 АБҚ муфтасының күпшегі  </t>
  </si>
  <si>
    <t xml:space="preserve">Ступица муфты КПП 3309-1701119 2,3-ей пер. </t>
  </si>
  <si>
    <t>29.32.30.400.001.00.0839.000000000001</t>
  </si>
  <si>
    <t xml:space="preserve">жин-ғы ABS-мен 3309-3103006  алд. оң күпшегі </t>
  </si>
  <si>
    <t xml:space="preserve">Ступица пер. прав. 3309-3103006 с ABS в сб. </t>
  </si>
  <si>
    <t>29.32.30.670.008.00.0796.000000000004</t>
  </si>
  <si>
    <t xml:space="preserve">3309-3414052 көлденең тартқыш  </t>
  </si>
  <si>
    <t xml:space="preserve">Тяга поперечная 3309-3414052 </t>
  </si>
  <si>
    <t>29.32.30.670.008.00.0796.000000000001</t>
  </si>
  <si>
    <t>жин-ғы ГАЗ-3309 бойлық тартқыш</t>
  </si>
  <si>
    <t>Тяга продольная ГАЗ-3309 в сб</t>
  </si>
  <si>
    <t>28.11.42.900.059.00.0839.000000000000</t>
  </si>
  <si>
    <t xml:space="preserve"> Газ-3309 Cummon Rail бүріккіші</t>
  </si>
  <si>
    <t>Форсунка Газ-3309 Cummon Rail</t>
  </si>
  <si>
    <t>29.32.30.250.013.02.0796.000000000000</t>
  </si>
  <si>
    <t xml:space="preserve">Тежегіштің ПАЗ 3205-3501040-10 бас цилиндрі "ГАЗ" </t>
  </si>
  <si>
    <t>Цилиндр торм.главн. ПАЗ 3205-3501040-10 "ГАЗ"</t>
  </si>
  <si>
    <t>29.32.30.250.013.01.0796.000000000004</t>
  </si>
  <si>
    <t xml:space="preserve">Тежегіштің 53-3502040  артқы цилиндрі </t>
  </si>
  <si>
    <t xml:space="preserve">Цилиндр торм.зад.53-3502040 </t>
  </si>
  <si>
    <t xml:space="preserve">Тежегіштің 3309-3502340  артқы цилиндрі </t>
  </si>
  <si>
    <t>Цилиндр торм.зад. 3309-3502340 с АБС "ГАЗ"</t>
  </si>
  <si>
    <t>29.32.30.250.013.01.0796.000000000001</t>
  </si>
  <si>
    <t xml:space="preserve">Тежегіштің 53-3501040 алдыңғы цилиндрі  </t>
  </si>
  <si>
    <t xml:space="preserve">Цилиндр торм.пер. 53-3501040 </t>
  </si>
  <si>
    <t xml:space="preserve">г/в күшейткішімен тежегіштің 3309-3510009-01 бас цилиндрі  </t>
  </si>
  <si>
    <t xml:space="preserve">Цилиндр торм.глав. 3309-3510009-01 с г/в усилит. </t>
  </si>
  <si>
    <t>29.32.30.300.001.00.0796.000000000004</t>
  </si>
  <si>
    <t xml:space="preserve">Екінші текті біліктің 1-бер. 3309-1701108 АБҚ тістегершігі </t>
  </si>
  <si>
    <t xml:space="preserve">Шестерня КПП 3309-1701108 1-ой пер. втор. вала </t>
  </si>
  <si>
    <t xml:space="preserve">29.32.30.300.001.00.0796.000000000005 </t>
  </si>
  <si>
    <t xml:space="preserve">2-бер. 3309-1701111 АБҚ тістегершігі </t>
  </si>
  <si>
    <t xml:space="preserve">Шестерня КПП 3309-1701111 2-ой пер. </t>
  </si>
  <si>
    <t xml:space="preserve">29.32.30.300.001.00.0796.000000000006 </t>
  </si>
  <si>
    <t xml:space="preserve">3-бер. 3309-1701114 АБҚ тістегершігі </t>
  </si>
  <si>
    <t xml:space="preserve">Шестерня КПП 3309-1701114 3-ей пер. </t>
  </si>
  <si>
    <t xml:space="preserve">29.32.30.250.019.00.0796.000000000000 </t>
  </si>
  <si>
    <t xml:space="preserve">ГАЗель 3302-3502070 артқы тежегіш атанағы </t>
  </si>
  <si>
    <t xml:space="preserve">Барабан торм. зад. ГАЗель 3302-3502070 </t>
  </si>
  <si>
    <t xml:space="preserve">29.32.30.300.004.00.0796.000000000062 </t>
  </si>
  <si>
    <t xml:space="preserve">ГАЗель 3302 қ/т айқаратопса білігі "ГАЗ" </t>
  </si>
  <si>
    <t xml:space="preserve">Вал карданный ГАЗель 3302 н/о </t>
  </si>
  <si>
    <t>29.32.30.610.000.01.0796.000000000000</t>
  </si>
  <si>
    <t xml:space="preserve">ГАЗель 330242-1301010 радиаторы </t>
  </si>
  <si>
    <t xml:space="preserve">Радиатор ГАЗель 330242-1301010 </t>
  </si>
  <si>
    <t>29.32.30.500.002.00.0796.000000000000</t>
  </si>
  <si>
    <t xml:space="preserve">Волга алд. 3110-2905004 амортизаторы  </t>
  </si>
  <si>
    <t xml:space="preserve">Амортизатор Волга пер. 3110-2905004 </t>
  </si>
  <si>
    <t>29.32.30.300.004.00.0796.000000000057</t>
  </si>
  <si>
    <t xml:space="preserve">ГАЗель РГК-сыз  3302-3401042 рульмен басқарудың айқаратопса білігі </t>
  </si>
  <si>
    <t xml:space="preserve">Вал карданный рул.упр.ГАЗель без ГУРа  3302-3401042 </t>
  </si>
  <si>
    <t>ГАЗель 3302-1201010 дыбыс азайтқышы</t>
  </si>
  <si>
    <t>Глушитель ГАЗель 3302-1201010</t>
  </si>
  <si>
    <t xml:space="preserve">406-1006260-02 аралық білік </t>
  </si>
  <si>
    <t>Глушитель ГАЗель  406-1006260-02</t>
  </si>
  <si>
    <t>28.11.41.900.014.00.0796.000000000000</t>
  </si>
  <si>
    <t>406-1006015-10 таратушы білік</t>
  </si>
  <si>
    <t xml:space="preserve">Вал распределительный 406-1006015-10 </t>
  </si>
  <si>
    <t>29.31.22.550.000.00.0796.000000000005</t>
  </si>
  <si>
    <t xml:space="preserve">УАЗ  6651.3701-01 генераторы   14в,65А </t>
  </si>
  <si>
    <t xml:space="preserve">Генератор УАЗ  6651.3701-01  14в,55а </t>
  </si>
  <si>
    <t xml:space="preserve">Волга 402-1601090 жетекші дискісі </t>
  </si>
  <si>
    <t xml:space="preserve">Диск корзина Волга 402-1601090 </t>
  </si>
  <si>
    <t>29.32.30.650.018.00.0796.000000000003</t>
  </si>
  <si>
    <t xml:space="preserve">40637-1601130  ілінісу дискісі </t>
  </si>
  <si>
    <t xml:space="preserve">Диск сцепления 40637-1601130 </t>
  </si>
  <si>
    <t>29.32.30.250.036.00.0796.000000000000</t>
  </si>
  <si>
    <t xml:space="preserve">ГАЗель 3302-3501077 тежегіш дискісі  </t>
  </si>
  <si>
    <t xml:space="preserve">Диск тормозной ГАЗель 3302-3501077 </t>
  </si>
  <si>
    <t>29.32.30.400.004.00.0796.000000000001</t>
  </si>
  <si>
    <t xml:space="preserve">ГАЗель 3302-3101015-10         R-16 доңғалақ дискі </t>
  </si>
  <si>
    <t xml:space="preserve">Диск колеса R-16 ГАЗель 3302-3101015-10 </t>
  </si>
  <si>
    <t>29.32.30.910.002.00.0796.000000000000</t>
  </si>
  <si>
    <t xml:space="preserve">жин-ғы 4062-1148100-02 дроссель </t>
  </si>
  <si>
    <t xml:space="preserve">Дросель в сб. 4062-1148100-02 </t>
  </si>
  <si>
    <t xml:space="preserve">29.32.30.300.023.01.0796.000000000000 </t>
  </si>
  <si>
    <t>УАЗ, Волга, ГАЗель,МТЗ 469-00-2201025-95 айқастырмасы</t>
  </si>
  <si>
    <t>Крестовина УАЗ, Волга, ГАЗель,МТЗ 469-00-2201025-95</t>
  </si>
  <si>
    <t xml:space="preserve">29.32.30.990.123.00.0796.000000000002 </t>
  </si>
  <si>
    <t xml:space="preserve">406 қозғалтқышы бар К151Д  карбюраторы Волга,ГАЗель </t>
  </si>
  <si>
    <t xml:space="preserve">Карбюратор К151Д  Волга,ГАЗель с двиг.406 </t>
  </si>
  <si>
    <t>ГУ УАЗ 3151 К126 карбюраторы</t>
  </si>
  <si>
    <t xml:space="preserve">Карбюратор К126 ГУ УАЗ 3151 </t>
  </si>
  <si>
    <t>29.32.30.990.015.00.0796.000000000002</t>
  </si>
  <si>
    <t xml:space="preserve"> ГАЗель Бизнес электр. 30-8109030 жылыту краны  </t>
  </si>
  <si>
    <t xml:space="preserve">Кран отопителя ГАЗель Бизнес электр. 30-8109030 </t>
  </si>
  <si>
    <t>28.11.41.300.011.00.0796.000000000000</t>
  </si>
  <si>
    <t xml:space="preserve"> Тоғыны бар 4062-1005115 сермер </t>
  </si>
  <si>
    <t xml:space="preserve">Маховик с ободом 4062-1005115 </t>
  </si>
  <si>
    <t>28.13.11.700.002.00.0796.000000000001</t>
  </si>
  <si>
    <t xml:space="preserve"> 4022-1307010-21 су сорғысы </t>
  </si>
  <si>
    <t xml:space="preserve">Насос водяной 4022-1307010-21 </t>
  </si>
  <si>
    <t xml:space="preserve">28.13.11.700.002.00.0796.000000000001 </t>
  </si>
  <si>
    <t xml:space="preserve">Эл.магнитті муфтасы бар 4063-1307010 су сорғысы  </t>
  </si>
  <si>
    <t xml:space="preserve">406-1011010-03  май сорғысы </t>
  </si>
  <si>
    <t xml:space="preserve">Насос масляный 406-1011010-03 </t>
  </si>
  <si>
    <t>29.32.30.300.019.00.0796.000000000000</t>
  </si>
  <si>
    <t xml:space="preserve"> жин-ғы ГАЗель 3302-2202085 айқаратопса білігінің қ/т тірегі "Б-во" </t>
  </si>
  <si>
    <t>Опора кард. вала н/о в сб. ГАЗель 3302-2202085 "Б-во"</t>
  </si>
  <si>
    <t>29.32.30.990.014.00.0796.000000000000</t>
  </si>
  <si>
    <t>ГАЗель салонының кор. түтікше алюм. жылытқышы</t>
  </si>
  <si>
    <t>Отопитель салона ГАЗель алюм.  кор. трубки</t>
  </si>
  <si>
    <t>29.32.30.600.011.00.0839.000000000000</t>
  </si>
  <si>
    <t xml:space="preserve">Волга 3110 келте түтігі 402қозғ. 5 дана ж-қ </t>
  </si>
  <si>
    <t xml:space="preserve">Патрубки Волга 3110 дв 402 к-т 5шт </t>
  </si>
  <si>
    <t xml:space="preserve">Волга 3110 келте түтігі 406қозғ. 5 дана ж-қ </t>
  </si>
  <si>
    <t xml:space="preserve">Патрубки Волга 3110 дв 406 к-т 5шт </t>
  </si>
  <si>
    <t>29.32.30.600.006.01.0796.000000000000</t>
  </si>
  <si>
    <t xml:space="preserve">ГАЗель 3302-8101060 радиаторы </t>
  </si>
  <si>
    <t xml:space="preserve">Радиатор отопителя ГАЗель 3302-8101060 </t>
  </si>
  <si>
    <t>29.31.30.300.016.01.0796.000000000000</t>
  </si>
  <si>
    <t xml:space="preserve">ГАЗ,УАЗ  42.800-01 тартушы релесі </t>
  </si>
  <si>
    <t xml:space="preserve">Реле втягивающее ГАЗ,УАЗ  42.800-01  </t>
  </si>
  <si>
    <t>28.11.41.700.011.01.0796.000000000000</t>
  </si>
  <si>
    <t xml:space="preserve">ГАЗель 3302-1202008 резонаторы 406қозғ. </t>
  </si>
  <si>
    <t>Резонатор ГАЗель 406дв. 3302-1202008</t>
  </si>
  <si>
    <t xml:space="preserve">Кронштейні бар 406-1308067-02 керме аунақша </t>
  </si>
  <si>
    <t xml:space="preserve">Ролик натяжной с кроншт. 406-1308067-02 </t>
  </si>
  <si>
    <t>22.19.40.300.000.00.0796.000000000176</t>
  </si>
  <si>
    <t xml:space="preserve">1018-8,5*8 белдігі ГАЗ-24  </t>
  </si>
  <si>
    <t xml:space="preserve">1018-8,5*8  ремень ГАЗ-24  </t>
  </si>
  <si>
    <t>22.19.40.300.000.00.0796.000000000177</t>
  </si>
  <si>
    <t xml:space="preserve"> Генератордың тісті 1025-13 белдігі Волга, ГАЗель </t>
  </si>
  <si>
    <t xml:space="preserve">1025-13 ремень зуб. генератора Волга, ГАЗель </t>
  </si>
  <si>
    <t>22.19.40.300.000.00.0796.000000000182</t>
  </si>
  <si>
    <t xml:space="preserve">1040-13 белдігі 4216қозғ. ГАЗель Бизнес </t>
  </si>
  <si>
    <t xml:space="preserve">1040-13 Ремень ГАЗель Бизнес дв.4216 </t>
  </si>
  <si>
    <t>22.19.40.300.000.00.0796.000000000046</t>
  </si>
  <si>
    <t xml:space="preserve">1600-А белдігі IV кл </t>
  </si>
  <si>
    <t xml:space="preserve">1600-А ремень IV кл  </t>
  </si>
  <si>
    <t>28.11.41.700.001.00.0796.000000000001</t>
  </si>
  <si>
    <t>Сермердің 406-1005125  тісті тоғыны</t>
  </si>
  <si>
    <t xml:space="preserve">Обод зубчатый маховика 406-1005125 </t>
  </si>
  <si>
    <t xml:space="preserve">29.32.30.650.014.01.0796.000000000000 </t>
  </si>
  <si>
    <t xml:space="preserve">жин-ғы 3160-1601180 сығымдау мойынтірегі  </t>
  </si>
  <si>
    <t>Подшипник выжим. 3160-1601180 в сб.</t>
  </si>
  <si>
    <t xml:space="preserve">ЗМЗ-402 қозғалтқыштың ГАЗ 422.3708-01 стартері       </t>
  </si>
  <si>
    <t xml:space="preserve">Стартер ГАЗ 422.3708-01  двиг.ЗМЗ-402  </t>
  </si>
  <si>
    <t xml:space="preserve">ЗМЗ-402 қозғалтқыштың ГАЗ 42.3708-11 стартері   </t>
  </si>
  <si>
    <t xml:space="preserve">Стартер ГАЗ 42.3708-11 двиг.ЗМЗ-406  </t>
  </si>
  <si>
    <t>Кронштейні бар керме  406-3407067 РГК аунақша</t>
  </si>
  <si>
    <t xml:space="preserve">Ролик натяжной с кроншт. ГУР 406-3407067 </t>
  </si>
  <si>
    <t>29.32.30.300.038.00.0796.000000000000</t>
  </si>
  <si>
    <t xml:space="preserve">жин-ғы ГАЗель 3302-1701178 АБҚ синхрондауышы </t>
  </si>
  <si>
    <t xml:space="preserve">Синхронизатор КПП ГАЗель 3302-1701178 в сб. </t>
  </si>
  <si>
    <t>29.32.30.250.022.00.0796.000000000003</t>
  </si>
  <si>
    <t>ГАЗель, Волга 24-3510010-02 г/вакуумды күшейткіш</t>
  </si>
  <si>
    <t xml:space="preserve">Усилитель г/вакуума ГАЗель, Волга 24-3510010-02 </t>
  </si>
  <si>
    <t>29.32.30.250.013.02.0796.000000000001</t>
  </si>
  <si>
    <t xml:space="preserve">ГАЗель 3302-1602290 бас ілінісу цилиндрі </t>
  </si>
  <si>
    <t xml:space="preserve">Цилиндр сцепл.главн. ГАЗель 3302-1602290 </t>
  </si>
  <si>
    <t xml:space="preserve">29.32.30.300.009.01.0796.000000000001 </t>
  </si>
  <si>
    <t>Артқы ілмектің 102304 мойынтірегі  УАЗ</t>
  </si>
  <si>
    <t xml:space="preserve"> Подшипник 102304 хвостовика УАЗ</t>
  </si>
  <si>
    <t>29.32.30.250.013.01.0796.000000000003</t>
  </si>
  <si>
    <t xml:space="preserve">ГАЗель 24-3501040-01 артқы теж. цилиндрі </t>
  </si>
  <si>
    <t xml:space="preserve">Цилиндр торм.зад. ГАЗель 24-3501040-01 </t>
  </si>
  <si>
    <t xml:space="preserve">29.32.30.500.002.00.0796.000000000007 </t>
  </si>
  <si>
    <t>ЗиЛ 130-2905006 амортизаторы</t>
  </si>
  <si>
    <t xml:space="preserve">Амортизатор ЗиЛ 130-2905006 </t>
  </si>
  <si>
    <t>29.32.30.670.009.00.0796.000000000001</t>
  </si>
  <si>
    <t>Рульдік басқарудың ЗиЛ 130-3401440 айқартопса білігі</t>
  </si>
  <si>
    <t>Вал  рулевого упр. ЗиЛ 130-3401440</t>
  </si>
  <si>
    <t xml:space="preserve">29.32.30.650.020.00.0796.000000000001 </t>
  </si>
  <si>
    <t>ЗиЛ 130-1602046 ілінісуді қосу ашасы</t>
  </si>
  <si>
    <t>Вилка вкл.сцепл. ЗиЛ 130-1602046</t>
  </si>
  <si>
    <t>29.32.30.300.021.00.0796.000000000006</t>
  </si>
  <si>
    <t>ЗиЛ 130-2202048 жылжымалы ашасы</t>
  </si>
  <si>
    <t>Вилка скользящая ЗиЛ 130-2202048</t>
  </si>
  <si>
    <t xml:space="preserve"> ЗиЛ 130-1702024 бер. және а/ж 1 АБҚ ашасы</t>
  </si>
  <si>
    <t xml:space="preserve">Вилка КПП 1 пер и з/х  ЗиЛ 130-1702024 </t>
  </si>
  <si>
    <t xml:space="preserve"> ЗиЛ 130-1702033 4-5 бер.   АБҚ ашасы</t>
  </si>
  <si>
    <t xml:space="preserve">Вилка КПП 4-5 пер.ЗиЛ 130-1702033-Б </t>
  </si>
  <si>
    <t xml:space="preserve"> ЗиЛ 130-1702027 2-3 қайта қосу АБҚ ашасы</t>
  </si>
  <si>
    <t>Вилка КПП перекл. 2-3 пер ЗиЛ 130-1702027</t>
  </si>
  <si>
    <t>29.31.22.550.000.00.0796.000000000006</t>
  </si>
  <si>
    <t xml:space="preserve">ЗиЛ-130  1661.3701  14в,65а генераторы  </t>
  </si>
  <si>
    <t>Генератор ЗиЛ-130  1661.3701  14в,65а</t>
  </si>
  <si>
    <t>29.32.30.630.006.00.0796.000000000002</t>
  </si>
  <si>
    <t xml:space="preserve"> ЗиЛ 130-1201010 дыбыс азайтқышы</t>
  </si>
  <si>
    <t>Глушитель ЗиЛ 130-1201010</t>
  </si>
  <si>
    <t>28.11.42.300.014.00.0796.000000000001</t>
  </si>
  <si>
    <t xml:space="preserve">ЗиЛ-130 қозғ. төсемі ж-қ толық 28 поз.  </t>
  </si>
  <si>
    <t xml:space="preserve">К-т прокл двиг ЗиЛ-130 полн. 28 поз. </t>
  </si>
  <si>
    <t>29.32.30.250.000.00.0796.000000000000</t>
  </si>
  <si>
    <t xml:space="preserve">Камера торм.пер.ЗиЛ 100-3519010-01 тип 16 н/о </t>
  </si>
  <si>
    <t xml:space="preserve">29.32.30.650.006.02.0796.000000000001 </t>
  </si>
  <si>
    <t>ЗиЛ 130-1602052 жин-ғы сығ. мойынтірегінің муфтасы</t>
  </si>
  <si>
    <t>Муфта выж.подш. в сб. ЗиЛ 130-1602052</t>
  </si>
  <si>
    <t>ЗиЛ 130-3501105-02    көлбеу тежегіші алдыңғ.</t>
  </si>
  <si>
    <t xml:space="preserve">Накл торм ЗиЛ 130-3501105-02 пер. </t>
  </si>
  <si>
    <t>ЗиЛ 130-3502105В көлбеу тежегіші артқы</t>
  </si>
  <si>
    <t xml:space="preserve">Накл торм ЗиЛ 130-3502105В зад </t>
  </si>
  <si>
    <t xml:space="preserve">29.32.30.670.001.01.0796.000000000001 </t>
  </si>
  <si>
    <t xml:space="preserve"> 431410-3407192 тегершігі бар, бөшкесіз ЗиЛ РГК сорғысы </t>
  </si>
  <si>
    <t xml:space="preserve">Насос ГУР ЗиЛ без бачка,с шкивом 431410-3407192 </t>
  </si>
  <si>
    <t xml:space="preserve">ЗиЛ 130-1011010 май сорғысы </t>
  </si>
  <si>
    <t>Насос масляный ЗиЛ 130-1011010</t>
  </si>
  <si>
    <t xml:space="preserve">29.32.30.990.036.00.0796.000000000000 </t>
  </si>
  <si>
    <t xml:space="preserve"> ЗиЛ 130-1005125 тісті сермер тоғыны</t>
  </si>
  <si>
    <t>Обод зубчатый маховика ЗиЛ 130-1005125</t>
  </si>
  <si>
    <t>29.32.30.600.011.00.0839.000000000001</t>
  </si>
  <si>
    <t xml:space="preserve">ЗиЛ келте түтігі 3 дана ж-қ </t>
  </si>
  <si>
    <t xml:space="preserve">Патрубки ЗиЛ к-т 3шт </t>
  </si>
  <si>
    <t>29.32.30.990.105.00.0796.000000000001</t>
  </si>
  <si>
    <t>ЗиЛ үзгіш-таратқышы</t>
  </si>
  <si>
    <t>Прерыватель-распределитель ЗиЛ</t>
  </si>
  <si>
    <t xml:space="preserve">29.31.30.300.024.00.0796.000000000000 </t>
  </si>
  <si>
    <t xml:space="preserve">ЗиЛ 130-1016010 жетек таратқышы </t>
  </si>
  <si>
    <t xml:space="preserve">Привод распред.ЗиЛ 130-1016010 </t>
  </si>
  <si>
    <t>29.31.30.300.016.02.0796.000000000000</t>
  </si>
  <si>
    <t>ЗиЛ СТ230Б2-800-10 тартушы релесі</t>
  </si>
  <si>
    <t xml:space="preserve">Реле втягивающее ЗиЛ СТ230Б2-800-10 </t>
  </si>
  <si>
    <t>22.19.40.300.000.00.0796.000000000204</t>
  </si>
  <si>
    <t>ЗиЛ 1103-16-11 белдігі</t>
  </si>
  <si>
    <t>1103-16-11 ремень Зил</t>
  </si>
  <si>
    <t>22.19.40.300.000.00.0796.000000000183</t>
  </si>
  <si>
    <t xml:space="preserve"> 1103-16-11 белдігі ЗиЛ тіст.</t>
  </si>
  <si>
    <t xml:space="preserve">1120-16*11  ремень ЗиЛ зуб. </t>
  </si>
  <si>
    <t>22.19.40.300.000.00.0796.000000000206</t>
  </si>
  <si>
    <t xml:space="preserve">1230-11*10 белдігі ЗиЛ,ЗМЗ </t>
  </si>
  <si>
    <t xml:space="preserve">1230-11*10 ремень ЗиЛ,ЗМЗ </t>
  </si>
  <si>
    <t xml:space="preserve">22.19.40.300.000.00.0796.000000000210 </t>
  </si>
  <si>
    <t>1650-21*14 белдігі ЗиЛ тіст.</t>
  </si>
  <si>
    <t>1650-21*14  ремень ЗиЛ зуб. ЯРТ</t>
  </si>
  <si>
    <t xml:space="preserve">29.32.30.250.018.00.0796.000000000000 </t>
  </si>
  <si>
    <t xml:space="preserve">ЗиЛ  120-3502136 реттеу иінтірегі арт. </t>
  </si>
  <si>
    <t xml:space="preserve">Рычаг регулир.зад.ЗиЛ 120-3502136 </t>
  </si>
  <si>
    <t>29.32.30.300.038.00.0796.000000000009</t>
  </si>
  <si>
    <t xml:space="preserve"> ЗиЛ 130-1701150 алд. 2-3 АБҚ  синхрондауышы </t>
  </si>
  <si>
    <t xml:space="preserve">Синхронизатор КПП 2-3 пер.ЗиЛ 130-1701150 </t>
  </si>
  <si>
    <t xml:space="preserve"> ЗиЛ 130-1701151 алд. 4-5 АБҚ  синхрондауышы </t>
  </si>
  <si>
    <t xml:space="preserve">Синхронизатор КПП 4-5 пер ЗиЛ 130-1701151 </t>
  </si>
  <si>
    <t xml:space="preserve">29.32.30.670.008.00.0796.000000000004 </t>
  </si>
  <si>
    <t>ЗиЛ 130-3401088  рульдік ілмек</t>
  </si>
  <si>
    <t xml:space="preserve">Сошка рулевая ЗиЛ 130-3401088 </t>
  </si>
  <si>
    <t>29.32.30.950.023.00.0796.000000000004</t>
  </si>
  <si>
    <t>ЗиЛ 130-2912209-20 арт. рессоры біріктіргіш құлақ</t>
  </si>
  <si>
    <t>Стремянка ушка зад.рессоры ЗиЛ 130-2912209-20</t>
  </si>
  <si>
    <t>29.32.30.600.003.00.0796.000000000004</t>
  </si>
  <si>
    <t>ЗиЛ  ТС108-04  70*С  термостаты</t>
  </si>
  <si>
    <t xml:space="preserve">Термостат ЗиЛ  ТС108-04  70*С </t>
  </si>
  <si>
    <t>29.32.30.990.021.00.0796.000000000001</t>
  </si>
  <si>
    <t xml:space="preserve">ЗиЛ 130-1701147-10 екінші текті иінтірек ернемегі </t>
  </si>
  <si>
    <t>Фланец втор.вала ЗиЛ 130-1701147-10</t>
  </si>
  <si>
    <t>ЗиЛ 130-2202023  алд. айқаратопса білігі ернемегі</t>
  </si>
  <si>
    <t xml:space="preserve">Фланец кардан.вала пер.ЗиЛ 130-2202023 </t>
  </si>
  <si>
    <t>29.32.30.990.009.00.0796.000000000011</t>
  </si>
  <si>
    <t>130-1701112  Z-45  1алд. АБҚ тістегершігі</t>
  </si>
  <si>
    <t>Шестерня КПП 1пер 130-1701112  Z-45</t>
  </si>
  <si>
    <t>29.32.30.990.009.00.0796.000000000012</t>
  </si>
  <si>
    <t>130-1701127 екінші текті біліктің 2 алд. АБҚ тістегершігі</t>
  </si>
  <si>
    <t>Шестерня КПП 2пер. вторич.вала 130-1701127 Z-42</t>
  </si>
  <si>
    <t>29.32.30.990.009.00.0796.000000000001</t>
  </si>
  <si>
    <t>130-1701049 аралық біліктің  2 алд. АБҚ тістегершігі</t>
  </si>
  <si>
    <t xml:space="preserve">Шестерня КПП 3пер. вторич.вала 130-1701131  Z-33 </t>
  </si>
  <si>
    <t>130-1701051 аралық біліктің  3 алд. АБҚ тістегершігі</t>
  </si>
  <si>
    <t>Шестерня КПП 3пер. пром.вала 130-1701051   Z-31</t>
  </si>
  <si>
    <t>29.32.30.300.001.00.0796.000000000014</t>
  </si>
  <si>
    <t>ЗиЛ 130-1701181 Z-26  екінші текті біліктің  4 алд. АБҚ тістегершігі</t>
  </si>
  <si>
    <t xml:space="preserve">Шестерня КПП 4пер. втор.вала ЗиЛ 130-1701181 Z-26 </t>
  </si>
  <si>
    <t>29.32.30.950.022.00.0839.000000000000</t>
  </si>
  <si>
    <t>ЗиЛ 130-3001019 шүберіні</t>
  </si>
  <si>
    <t>Шкворень ЗиЛ 130-3001019</t>
  </si>
  <si>
    <t xml:space="preserve">29.32.30.250.019.00.0796.000000000004 </t>
  </si>
  <si>
    <t xml:space="preserve"> КамАЗ 5511-3501070 тежегіштік атанағы</t>
  </si>
  <si>
    <t>Барабан тормозной КамАЗ 5511-3501070</t>
  </si>
  <si>
    <t xml:space="preserve">29.32.30.300.053.00.0796.000000000017 </t>
  </si>
  <si>
    <t>КамАЗ 14-1701082  АБҚ артқы жүрісінің тістергіші</t>
  </si>
  <si>
    <t>Блок шестерен заднего хода КПП КамАЗ 14-1701082</t>
  </si>
  <si>
    <t>КамАЗ 5320-2201011-02 аралық айқаратопса білігі</t>
  </si>
  <si>
    <t>Вал кард.КамАЗ 5320-2201011-02 пром.</t>
  </si>
  <si>
    <t>30.20.40.300.149.00.0796.000000000010</t>
  </si>
  <si>
    <t xml:space="preserve"> 7405.1111050 жин-ғы ЕВРО ЖҚОС жетек білігі  </t>
  </si>
  <si>
    <t>Вал привода ТНВД ЕВРО в сб.7405.1111050</t>
  </si>
  <si>
    <t>28.11.42.300.025.00.0839.000000000000</t>
  </si>
  <si>
    <t xml:space="preserve"> 236-1004005-Б (Г+П+п.к.+у.к) қ/т поршень жиынтығы</t>
  </si>
  <si>
    <t>Поршнекомплект н/о 236-1004005-Б (Г+П+п.к.+у.к)</t>
  </si>
  <si>
    <t>28.11.42.300.026.00.0839.000000000000</t>
  </si>
  <si>
    <t>236-1000102 негізгі  Р1 ішпегі</t>
  </si>
  <si>
    <t xml:space="preserve">Вклад 236-1000102 кор Р1 </t>
  </si>
  <si>
    <t>236-1000102 бұлғақты Р6  ішпегі</t>
  </si>
  <si>
    <t xml:space="preserve">Вклад 236-1000104 шат Р6 </t>
  </si>
  <si>
    <t xml:space="preserve"> ЯМЗ-236 қозғ. төсегіш жиынтығы ж/т  толық        64 поз. </t>
  </si>
  <si>
    <t xml:space="preserve">К-т прокл двиг ЯМЗ-236 с/о полн. 64 поз. </t>
  </si>
  <si>
    <t xml:space="preserve">ЯМЗ-238 қозғ. төсегіш жиынтығы ж/т  толық           74 поз.  </t>
  </si>
  <si>
    <t xml:space="preserve">К-т прокл двиг ЯМЗ-238 н/о полн. 74 поз. </t>
  </si>
  <si>
    <t xml:space="preserve">236-1011014-Г қ/т НД-3(5) май сорғысы  </t>
  </si>
  <si>
    <t xml:space="preserve">Насос масляный 236-1011014-Г н/о НД-3(5) </t>
  </si>
  <si>
    <t>28.13.31.000.058.01.0796.000000000003</t>
  </si>
  <si>
    <t xml:space="preserve">  11-3511010 жиынтықтағы  КамАЗ ылғалбөлгіші</t>
  </si>
  <si>
    <t>Влагоотделитель КамАЗ в сборе 11-3511010</t>
  </si>
  <si>
    <t xml:space="preserve"> КамАЗ 6562.3701  90 А   генераторы</t>
  </si>
  <si>
    <t xml:space="preserve">Генератор КамАЗ 6562.3701  90 А </t>
  </si>
  <si>
    <t>29.31.30.300.015.00.0796.000000000005</t>
  </si>
  <si>
    <t>КамАЗ ЕВРО. БПВ-17-100-02 генераторының диод белдігі</t>
  </si>
  <si>
    <t>Диодный мост генератора КамАЗ ЕВРО. БПВ-17-100-02</t>
  </si>
  <si>
    <t>28.11.42.900.009.00.0796.000000000001</t>
  </si>
  <si>
    <t>7405.1029032 гильзасы</t>
  </si>
  <si>
    <t xml:space="preserve">Гильза КамАЗ 740.30-1002021 </t>
  </si>
  <si>
    <t>29.32.30.250.011.00.0796.000000000001</t>
  </si>
  <si>
    <t>КамАЗ бас тежегіш краны</t>
  </si>
  <si>
    <t>Главный тормозной кран КамАЗ</t>
  </si>
  <si>
    <t xml:space="preserve">28.11.42.900.051.00.0796.000000000002 </t>
  </si>
  <si>
    <t xml:space="preserve">740.30-1003010  ЕВРО  жин-ғы блок бастиегі  </t>
  </si>
  <si>
    <t xml:space="preserve">Головка блока в сб. 740.30-1003010  ЕВРО  </t>
  </si>
  <si>
    <t>МАЗ (1 диск) 182-1601130  d-42мм   ілінісу дискісі</t>
  </si>
  <si>
    <t xml:space="preserve">Диск сцепления МАЗ (1 диск) 182-1601130  d-42мм  </t>
  </si>
  <si>
    <t>КамАЗ-5511 ілінісу дискісі</t>
  </si>
  <si>
    <t>Диск сцепления КамАЗ-5511</t>
  </si>
  <si>
    <t xml:space="preserve"> 100-3519210  жин-ғы КамАЗ тежегіш камерасы алд.  </t>
  </si>
  <si>
    <t>Камера торм.пер.КамАЗ в сб. 100-3519210</t>
  </si>
  <si>
    <t>29.32.30.250.015.00.0796.000000000002</t>
  </si>
  <si>
    <t xml:space="preserve">    100-3515010 КамАЗ бір қабатты қорғ. клапаны</t>
  </si>
  <si>
    <t>Клапан защ одинарный КамАЗ 100-3515010</t>
  </si>
  <si>
    <t xml:space="preserve">  100-3515210 КамАЗ үш қабатты қорғ. клапаны </t>
  </si>
  <si>
    <t>Клапан защ тройной КамАЗ 100-3515210</t>
  </si>
  <si>
    <t>30.30.16.000.003.00.0796.000000000000</t>
  </si>
  <si>
    <t xml:space="preserve">  100-3515210 КамАЗ  қысымды шектеу  клапаны </t>
  </si>
  <si>
    <t>Клапан ограничения давления КамАЗ 100-3534010</t>
  </si>
  <si>
    <t xml:space="preserve">28.11.42.900.005.05.0796.000000000000 </t>
  </si>
  <si>
    <t xml:space="preserve"> 338.1111140-20 (ЯЗДА)  Евро  қайта іске жіберу клапаны</t>
  </si>
  <si>
    <t>Клапан перепускной Евро 338.1111140-20 (ЯЗДА)</t>
  </si>
  <si>
    <t>29.32.30.990.040.03.0796.000000000000</t>
  </si>
  <si>
    <t xml:space="preserve">5511-8614010 платформасы көтергішінің шектеу клапаны   </t>
  </si>
  <si>
    <t>Клапан ограничительный подъёма платформы 5511-8614010</t>
  </si>
  <si>
    <t>29.32.30.910.020.00.0796.000000000000</t>
  </si>
  <si>
    <t xml:space="preserve"> 338.1111140-20 ЕВПР КамАЗ. Отындық электр магниттік клапаны</t>
  </si>
  <si>
    <t>Клапан топливный электромагнит. Камаз ЕВРО 1102.3741.000 24в.</t>
  </si>
  <si>
    <t>29.32.30.990.040.05.0796.000000000001</t>
  </si>
  <si>
    <t xml:space="preserve">  8001-3518010  М22 КамАЗ   үдеткіш клапаны</t>
  </si>
  <si>
    <t xml:space="preserve">Клапан ускорит.КамАЗ 8001-3518010  М22  </t>
  </si>
  <si>
    <t>КамАЗ қозғ. төсем ж-ғы 132 поз.</t>
  </si>
  <si>
    <t>К-т прокл двиг КамАЗ полн. 132 поз.</t>
  </si>
  <si>
    <t>29.32.30.670.022.00.0796.000000000001</t>
  </si>
  <si>
    <t>5320-3444010 КамАЗ рульдік бағанашығы</t>
  </si>
  <si>
    <t>Колонка рулевая КамАЗ 5320-3444010</t>
  </si>
  <si>
    <t>5320-8105160  КамАЗ жылыту краны</t>
  </si>
  <si>
    <t xml:space="preserve">Кран отопителя КамАЗ 5320-8105160 </t>
  </si>
  <si>
    <t xml:space="preserve">  6029-3537310-30    ЕВРО  қол тежег. Краны "БелОМО"</t>
  </si>
  <si>
    <t>Кран ручн.торм. ЕВРО 6029-3537310-30  "БелОМО"</t>
  </si>
  <si>
    <t>КамАЗ 100-3537310 қол тежегіш краны</t>
  </si>
  <si>
    <t xml:space="preserve">Кран ручн.торм. КамАЗ 100-3537310 </t>
  </si>
  <si>
    <t>Тіркеменің КамАЗ 11-3531010-70 2сымды   тежегіш краны 6 бұр.</t>
  </si>
  <si>
    <t>Кран торм.прицепа 2-х пров. КамАЗ 11-3531010-70 6 отв.</t>
  </si>
  <si>
    <t>29.32.30.300.023.01.0796.000000000001</t>
  </si>
  <si>
    <t>КамАЗ 53205-2201025 ЕВРО кіш.айқастырмасы</t>
  </si>
  <si>
    <t>Крестовина КамАЗ 53205-2201025 ЕВРО мал.</t>
  </si>
  <si>
    <t>КамАЗ 5320-2201025 (ЗиЛ-130,ГАЗ-3309)  кіш. айқастырмасы</t>
  </si>
  <si>
    <t xml:space="preserve">Крестовина КамАЗ 5320-2201025 мал.(ЗиЛ-130,ГАЗ-3309) </t>
  </si>
  <si>
    <t>МОД КамАЗ 6520-2506060 айқастырмасы</t>
  </si>
  <si>
    <t>Крестовина МОД КамАЗ 6520-2506060</t>
  </si>
  <si>
    <t>КамАЗ Евро жин. (4 сат,4тығырық) редукторының 53205-2403081 айқастырмасы</t>
  </si>
  <si>
    <t>Крестовина редуктора КамАЗ Евро сб.(4ст,4шайбы) 53205-2403081</t>
  </si>
  <si>
    <t>28.13.32.000.211.00.0796.000000000000</t>
  </si>
  <si>
    <t>КамАЗ  740-1308012 желдеткіштің қапалағы</t>
  </si>
  <si>
    <t>Крыльчатка вентилятора КамАЗ  740-1308012</t>
  </si>
  <si>
    <t>29.32.30.250.018.00.0796.000000000000</t>
  </si>
  <si>
    <t>КамАЗ ЕВРО оң артқы 5320-3502110-10 ажырату жұдырықшасы</t>
  </si>
  <si>
    <t>Кулак разжимной КамАЗ ЕВРО прав.зад 5320-3502110-10</t>
  </si>
  <si>
    <t>30.20.40.570.008.00.0796.000000000002</t>
  </si>
  <si>
    <t>КамАЗ 53205-3509015 сығымдағышы 1 цил.</t>
  </si>
  <si>
    <t xml:space="preserve">Компрессор 1 цил. КамАЗ 53205-3509015 </t>
  </si>
  <si>
    <t>Тегершігі бар 5336-3509012-10 сығымдағышы 270л/мин</t>
  </si>
  <si>
    <t>Компрессор 5336-3509012-10,со шкивом  270л/мин</t>
  </si>
  <si>
    <t xml:space="preserve">29.32.30.990.127.01.0796.000000000003 </t>
  </si>
  <si>
    <t xml:space="preserve">КамАЗ май сорғы </t>
  </si>
  <si>
    <t>Масленный насос КамАЗ</t>
  </si>
  <si>
    <t>29.32.30.650.006.01.0796.000000000001</t>
  </si>
  <si>
    <t>КамАЗ 154-1770190 бөлгіштің синхр.муфтасы</t>
  </si>
  <si>
    <t>Муфта синхр.делителя КамАЗ 154-1770190</t>
  </si>
  <si>
    <t xml:space="preserve">жин-ғы ілініс. ажырат.КамАЗ-65115 343.151.000.157 муфтасы  </t>
  </si>
  <si>
    <t xml:space="preserve">Муфта выкл сцепл.в сб.КамАЗ-65115 343.151.000.157 </t>
  </si>
  <si>
    <t xml:space="preserve">Бұрғ.жону Камаз 53212-3501105 көлбеу тежегіші  </t>
  </si>
  <si>
    <t xml:space="preserve">Накл торм Камаз 53212-3501105 сверл.расточ. </t>
  </si>
  <si>
    <t>28.13.31.000.024.00.0796.000000000000</t>
  </si>
  <si>
    <t>КамАЗ АБҚ 154 тірегінің 362-1703522 сол жақ ұштығы</t>
  </si>
  <si>
    <t>Наконечник опоры 154 КПП КамАЗ левый 362-1703522</t>
  </si>
  <si>
    <t>29.31.30.530.001.00.0796.000000000002</t>
  </si>
  <si>
    <t>КамАЗ 6520(5320) -3414056-01 рульдік сол жақ ұштығы</t>
  </si>
  <si>
    <t>Наконечник рул лев КамАЗ 6520(5320) -3414056-01</t>
  </si>
  <si>
    <t xml:space="preserve">КамАЗ 6520 (5320)-3414057-01 рульдік оң жақ ұштығы </t>
  </si>
  <si>
    <t>Наконечник рул прав КамАЗ 6520 (5320)-3414057-01</t>
  </si>
  <si>
    <t xml:space="preserve">МАЗ 6422-3003057 рульдік тартқышының сол жақ ұштығы </t>
  </si>
  <si>
    <t xml:space="preserve">Наконечник рулевой тяги левый МАЗ 6422-3003057 </t>
  </si>
  <si>
    <t xml:space="preserve">КамАЗ 740.1011010-02 тістегеріш бар май сорғысы  </t>
  </si>
  <si>
    <t>Насос масл. КамАЗ с шест.740.1011010-02</t>
  </si>
  <si>
    <t>30.20.40.300.644.00.0796.000000000000</t>
  </si>
  <si>
    <t xml:space="preserve">жин-ғы КамАЗ иінтірегінің 14-1702200-10 тірегі    </t>
  </si>
  <si>
    <t>Опора рычага КамАЗ в сб.14-1702200-10</t>
  </si>
  <si>
    <t>28.30.93.990.008.00.0796.000000000000</t>
  </si>
  <si>
    <t>КамАЗ 54115-1203011-10  ТС арналған қабылдаушы кете құбыр</t>
  </si>
  <si>
    <t>Патрубок приёмный КамАЗ 54115-1203011-10 на ТКР</t>
  </si>
  <si>
    <t>29.32.30.300.009.09.0796.000000000001</t>
  </si>
  <si>
    <t>Камаз 6520 1042924 мойынтіректі редукторы</t>
  </si>
  <si>
    <t>1042924 подш редуктор Камаз 6520</t>
  </si>
  <si>
    <t>29.32.30.400.002.00.0796.000000000004</t>
  </si>
  <si>
    <t xml:space="preserve"> КамАЗ 6520, МАЗ  артқы сатылы 7520 А мойынтірегі </t>
  </si>
  <si>
    <t>7520 А подш.зад.ст. КамАЗ 6520, МАЗ</t>
  </si>
  <si>
    <t>КамАЗ-6520 артқы сатылы 7723 КМ мойынтірегі</t>
  </si>
  <si>
    <t>7723 КМ подш. КамАЗ-6520 з/ступ.</t>
  </si>
  <si>
    <t>29.32.30.650.016.00.0796.000000000000</t>
  </si>
  <si>
    <t>КамАЗ 5320-1609510 ПГК</t>
  </si>
  <si>
    <t>ПГУ КамАЗ 5320-1609510</t>
  </si>
  <si>
    <t xml:space="preserve">МАЗ 64211-1609200 ПГК (ілінісудің 1-қт дискілі ЯМЗ-238М АБҚ) </t>
  </si>
  <si>
    <t>ПГУ МАЗ 64211-1609200 (КПП ЯМЗ-238М сцепл. 1-но дисковое)</t>
  </si>
  <si>
    <t xml:space="preserve">29.32.30.650.019.03.0796.000000000002 </t>
  </si>
  <si>
    <t>КамАЗ сол жақтағы ұзын 5320-2403071 жартылай осі</t>
  </si>
  <si>
    <t>Полуось КамАЗ лев.5320-2403071 длин.</t>
  </si>
  <si>
    <t xml:space="preserve"> 740.30-1000128-05 поршень жиынтығы Алыс сапарға шығушы ЕВРО-1 ЕВРО-2,740.60 шығыршықтары</t>
  </si>
  <si>
    <t xml:space="preserve">Поршнекомплект 740.30-1000128-05 Дальнобойщик  ЕВРО-1 ЕВРО-2,кольца740.60  </t>
  </si>
  <si>
    <t xml:space="preserve">МАЗ 64221 жылытқышының 1208.81010160 мыс радиаторы </t>
  </si>
  <si>
    <t xml:space="preserve">Радиатор отопителя МАЗ 64221 медный 1208.81010160 </t>
  </si>
  <si>
    <t>29.32.30.990.122.00.0796.000000000000</t>
  </si>
  <si>
    <t>КамАЗ 273.1112110-20 ЕВРО-2 тозаңдатқышы</t>
  </si>
  <si>
    <t xml:space="preserve">Распыл.КамАЗ 273.1112110-20 ЕВРО-2 </t>
  </si>
  <si>
    <t>22.19.40.300.000.00.0796.000000000202</t>
  </si>
  <si>
    <t>КамАЗ 1320-8,5*8 белдігі</t>
  </si>
  <si>
    <t xml:space="preserve">1320-8,5*8 ремень КамАЗ </t>
  </si>
  <si>
    <t xml:space="preserve">РК головки блока ЕВРО 7405-1003000 КР </t>
  </si>
  <si>
    <t>РК двигателя Евро 7405-1002000 КР "КАМРТИ"</t>
  </si>
  <si>
    <t>29.32.30.990.022.00.0839.000000000038</t>
  </si>
  <si>
    <t xml:space="preserve">Эн/аккум.24 ЖЖ, ЕВРО (КЗТАА үшін)  65115, 661-3519200-60 </t>
  </si>
  <si>
    <t xml:space="preserve">РК эн/аккум .24,ЕВРО (для КЗТАА)  65115, 661-3519200-60 </t>
  </si>
  <si>
    <t xml:space="preserve">МАЗ 64226-3502135-010 автоматты ұсақ оймакілтекті сол жақ                     РТ-40-18 шытырлауық иінтірегі  </t>
  </si>
  <si>
    <t>Рычаг-трещётка РТ-40-17 МАЗ 64226-3502135-010 лев.автомат мелк.шлиц.</t>
  </si>
  <si>
    <t xml:space="preserve">МАЗ 64226-3502136-010 автоматты ұсақ оймакілтекті оң жақ                     РТ-40-18 шытырлауық иінтірегі  </t>
  </si>
  <si>
    <t>Рычаг-трещётка РТ-40-18 МАЗ 64226-3502136-010 прав.автомат мелк.шлиц.</t>
  </si>
  <si>
    <t xml:space="preserve">КамАЗ 5320-3502136 оң жақ реттеуші иінтірегі </t>
  </si>
  <si>
    <t>Рычаг регул.КамАЗ 5320-3502136 прав</t>
  </si>
  <si>
    <t>29.32.30.990.098.02.0796.000000000001</t>
  </si>
  <si>
    <t xml:space="preserve">Камаз 864129-02 артқы сатылы 142-168 металл тығыздамасы </t>
  </si>
  <si>
    <t>142-168 сальник з/ст Камаз  864129-02 метал.</t>
  </si>
  <si>
    <t xml:space="preserve">Камаз артқысатылы 142-168 резеңке тығыздамасы </t>
  </si>
  <si>
    <t xml:space="preserve">142-168 сальник з/ст Камаз  резин. </t>
  </si>
  <si>
    <t xml:space="preserve">29.32.20.990.017.00.0796.000000000001 </t>
  </si>
  <si>
    <t>КамАЗ  53205-6104010оң жақ шыны көтергіші</t>
  </si>
  <si>
    <t>Стеклоподъёмник КамАЗ  53205-6104010 прав</t>
  </si>
  <si>
    <t>29.32.30.250.035.00.0796.000000000004</t>
  </si>
  <si>
    <t xml:space="preserve"> КамАЗ 6520-3502012 артқы суппорты</t>
  </si>
  <si>
    <t>Суппорт задний КамАЗ 6520-3502012</t>
  </si>
  <si>
    <t>30.20.40.300.127.00.0796.000000000000</t>
  </si>
  <si>
    <t xml:space="preserve">КамАЗ Евро 740.11-240, 740.30-260, 740.50-360                    7-08.09 (оң) ТС </t>
  </si>
  <si>
    <t xml:space="preserve">ТКР 7-08.09 (правая) КамАЗ Евро 740.11-240, 740.30-260, 740.50-360 </t>
  </si>
  <si>
    <t xml:space="preserve"> КамАЗ Евро 740.11-240, 740.30-260, 740.50-360                     7-08.10 (сол) ТС </t>
  </si>
  <si>
    <t xml:space="preserve">ТКР 7-08.10 (левая) КамАЗ Евро 740.11-240, 740.30-260, 740.50-360 </t>
  </si>
  <si>
    <t xml:space="preserve">29.32.30.630.003.00.0796.000000000001 </t>
  </si>
  <si>
    <t>КамАЗ 43253-1203010-04 шығарушы  құбыры</t>
  </si>
  <si>
    <t>Труба выпускная КамАЗ 43253-1203010-04</t>
  </si>
  <si>
    <t xml:space="preserve">24.44.26.300.000.01.0168.000000000001 </t>
  </si>
  <si>
    <t>Трубка ГУР ВД КамАЗ 5320-3408054</t>
  </si>
  <si>
    <t>28.22.19.300.020.00.0796.000000000001</t>
  </si>
  <si>
    <t xml:space="preserve">КамАЗ ЕВРО 6520-3506190 ылғалды бөлетін сығымдағыш түтікшесі </t>
  </si>
  <si>
    <t xml:space="preserve">Трубка компрессор-влагоотд. КамАЗ ЕВРО 6520-3506190  </t>
  </si>
  <si>
    <t>КамАЗ-4310-3506009 ПВХ тежегіш түтікшелері</t>
  </si>
  <si>
    <t>Трубки тормозные КамАЗ-4310-3506009 ПВХ</t>
  </si>
  <si>
    <t>КамАЗ-5320-3506009 ПВХ тежегіш түтікшелері</t>
  </si>
  <si>
    <t>Трубки тормозные КамАЗ-5320-3506009 ПВХ</t>
  </si>
  <si>
    <t>КамАЗ-5511-3506009 ПВХ тежегіш түтікшелері</t>
  </si>
  <si>
    <t>Трубки тормозные КамАЗ-5511-3506009 ПВХ</t>
  </si>
  <si>
    <t>29.32.30.300.045.00.0796.000000000000</t>
  </si>
  <si>
    <t>154-1703520 АБҚ жетегінің ұз. 366 реактивті тартқышы</t>
  </si>
  <si>
    <t>Тяга реактивная привода КПП 154-1703520 дл366 мм</t>
  </si>
  <si>
    <t>29.32.30.990.102.00.0796.000000000002</t>
  </si>
  <si>
    <t>КамАЗ Евро 740.11-1009050-01 қозғалтқышы майының деңгейін көрсеткіш</t>
  </si>
  <si>
    <t>Указ уровня масла двиг.КамАЗ Евро 740.11-1009050-01</t>
  </si>
  <si>
    <t xml:space="preserve">КамАЗ 4310-2304090 алдыңғы белдігінің жетекші күпшегінің ернемегі </t>
  </si>
  <si>
    <t>Фланец ведущ. спупицы перед. моста КамАЗ 4310-2304090</t>
  </si>
  <si>
    <t>29.32.30.650.003.01.0796.000000000001</t>
  </si>
  <si>
    <t xml:space="preserve">Ілінісудің КамАЗ 5320-1602510 бас цилиндрі </t>
  </si>
  <si>
    <t>Цилиндр сцепл главн КамАЗ 5320-1602510</t>
  </si>
  <si>
    <t xml:space="preserve">Урал 4320,375-3505010 бас тежегіш цилиндрі </t>
  </si>
  <si>
    <t>Цилиндр тормозной главный  Урал 4320,375-3505010</t>
  </si>
  <si>
    <t xml:space="preserve">29.32.30.950.022.00.0796.000000000001 </t>
  </si>
  <si>
    <t xml:space="preserve">КамАЗ-Евро 53205-3001019 шүберіні </t>
  </si>
  <si>
    <t>Шкворень КамАЗ-Евро 53205-3001019</t>
  </si>
  <si>
    <t>22.19.30.500.002.14.0796.000000000000</t>
  </si>
  <si>
    <t xml:space="preserve">КамАЗ спир.М22 (қыз./сары) 54115-3506502 жартылай тіркеме ауа құбыршегі </t>
  </si>
  <si>
    <t xml:space="preserve">Шланг возд.полуприцепа КамАЗ спир.М22 (кр/желт.) 54115-3506502 </t>
  </si>
  <si>
    <t>29.32.30.950.006.01.0796.000000000001</t>
  </si>
  <si>
    <t>КамАЗ 5511-2919013-15 реактивті қарнағы</t>
  </si>
  <si>
    <t xml:space="preserve">Штанга реактивная КамАЗ 5511-2919013-15 </t>
  </si>
  <si>
    <t>29.32.30.250.016.00.0796.000000000000</t>
  </si>
  <si>
    <t>Энергоаккумулятор КамАЗ ЕВРО тип 24/24, 661-3519200</t>
  </si>
  <si>
    <t>Энергоаккумулятор КамАЗ,ЗиЛ,ПАЗ 100-3519100</t>
  </si>
  <si>
    <t>МАЗ сығымдағышы</t>
  </si>
  <si>
    <t>Компрессор МАЗ</t>
  </si>
  <si>
    <t>29.32.30.300.004.00.0796.000000000018</t>
  </si>
  <si>
    <t xml:space="preserve">50-1701256 бұрандасы бар МТЗ екінші ретті білік </t>
  </si>
  <si>
    <t>Вал вторичный МТЗ с гайкой 50-1701256</t>
  </si>
  <si>
    <t>28.11.41.500.003.02.0796.000000000004</t>
  </si>
  <si>
    <t xml:space="preserve"> МТЗ негізгі Н1  ішпегі</t>
  </si>
  <si>
    <t>Вклад МТЗ кор Н1</t>
  </si>
  <si>
    <t xml:space="preserve"> МТЗ негізгі  Н2 ішпегі</t>
  </si>
  <si>
    <t>Вклад МТЗ кор Н2</t>
  </si>
  <si>
    <t>28.11.41.500.003.02.0796.000000000005</t>
  </si>
  <si>
    <t xml:space="preserve"> МТЗ  бұлғақты Н1 ішпегі</t>
  </si>
  <si>
    <t>Вклад МТЗ шат Н1</t>
  </si>
  <si>
    <t xml:space="preserve"> МТЗ бұлғақты Н2 ішпегі</t>
  </si>
  <si>
    <t>Вклад МТЗ шат Н2</t>
  </si>
  <si>
    <t>Т-40 негізгі ішпегі</t>
  </si>
  <si>
    <t>Вкладыш коренной Т-40</t>
  </si>
  <si>
    <t xml:space="preserve">Т-40 бұлғақ ішпегі </t>
  </si>
  <si>
    <t>Вкладыш шатунный Т-40</t>
  </si>
  <si>
    <t>Т-40/Д-144/ Р-3 негізгі  ішпегі</t>
  </si>
  <si>
    <t>Вклад Т-40/Д-144/ кор Р-3</t>
  </si>
  <si>
    <t>Т-40/Д-144/ Р-4 негізгі  ішпегі</t>
  </si>
  <si>
    <t>Вклад Т-40/Д-144/ кор Р-4</t>
  </si>
  <si>
    <t>Т-40/Д-144/ Н-1 бұлғақты ішпегі</t>
  </si>
  <si>
    <t>Вклад Т-40/Д-144/ шат Н-1</t>
  </si>
  <si>
    <t>Т-40/Д-144/ Н-2 бұлғақты ішпегі</t>
  </si>
  <si>
    <t>Вклад Т-40/Д-144/ шат Н-2</t>
  </si>
  <si>
    <t xml:space="preserve"> МТЗ-100/Д-260,Д-245 Г-994.3701 генераторы </t>
  </si>
  <si>
    <t>Генератор МТЗ-100/Д-260,Д-245 Г-994.3701</t>
  </si>
  <si>
    <t xml:space="preserve">28.12.11.300.001.00.0796.000000000000 </t>
  </si>
  <si>
    <t xml:space="preserve">МТЗ ГЦ-80.40.400. КУН Г/цилиндрі </t>
  </si>
  <si>
    <t>Г/цилиндр МТЗ ГЦ-80.40.400. КУН</t>
  </si>
  <si>
    <t xml:space="preserve">Г/цилиндр МТЗ ГЦ-80.40.400. КУН </t>
  </si>
  <si>
    <t xml:space="preserve"> МТЗ дыбыс азайтқышы ұз. 60-1205015-А </t>
  </si>
  <si>
    <t xml:space="preserve">Глушитель МТЗ длин.60-1205015-А </t>
  </si>
  <si>
    <t>28.11.42.900.051.00.0796.000000000001</t>
  </si>
  <si>
    <t xml:space="preserve">жин-ғы МТЗ 240-1003012-А1 цилиндрлерінің бастиегі </t>
  </si>
  <si>
    <t xml:space="preserve">Головка блока цилиндров МТЗ 240-1003012-А1 в сб. </t>
  </si>
  <si>
    <t>29.32.30.990.073.00.0796.000000000002</t>
  </si>
  <si>
    <t>МТЗ артқы доңғалағының 3107020-38*14 дискі</t>
  </si>
  <si>
    <t xml:space="preserve">Диск колеса МТЗ заднего 3107020-38*14 </t>
  </si>
  <si>
    <t>29.32.30.650.018.00.0796.000000000005</t>
  </si>
  <si>
    <t>МТЗ 80-1601090 жетекші дискі</t>
  </si>
  <si>
    <t>Диск корзина МТЗ 80-1601090</t>
  </si>
  <si>
    <t xml:space="preserve"> МТЗ 80-1601093 баспа дискі</t>
  </si>
  <si>
    <t>Диск нажимной МТЗ 80-1601093</t>
  </si>
  <si>
    <t>29.32.30.990.073.00.0796.000000000001</t>
  </si>
  <si>
    <t xml:space="preserve"> МТЗ 85-1601120-Б тіректі дискі</t>
  </si>
  <si>
    <t>Диск опорный МТЗ 85-1601120-Б</t>
  </si>
  <si>
    <t>МТЗ (күшейт.)70-1601130 А3 серіппелі ілінісу дискі</t>
  </si>
  <si>
    <t>Диск сцепления МТЗ (усил.)70-1601130 А3 пруж.</t>
  </si>
  <si>
    <t>29.32.30.650.006.01.0796.000000000002</t>
  </si>
  <si>
    <t>МТЗ-80.  70-1601081 муфтасы</t>
  </si>
  <si>
    <t>Муфта МТЗ-80.  70-1601081</t>
  </si>
  <si>
    <t xml:space="preserve"> МТЗ,ЮМЗ руль тартқышының сол жақ ұштығы </t>
  </si>
  <si>
    <t>Наконечн рул.тяги МТЗ,ЮМЗ лев.</t>
  </si>
  <si>
    <t xml:space="preserve"> МТЗ,ЮМЗ руль тартқышының оң жақ ұштығы </t>
  </si>
  <si>
    <t>Наконечн рул.тяги МТЗ,ЮМЗ прав.</t>
  </si>
  <si>
    <t>28.13.11.700.002.00.0796.000000000000</t>
  </si>
  <si>
    <t>МТЗ 240-1307010-А1 су сорғысы</t>
  </si>
  <si>
    <t xml:space="preserve">Насос водяной МТЗ 240-1307010-А1 </t>
  </si>
  <si>
    <t>29.32.30.670.001.01.0796.000000000000</t>
  </si>
  <si>
    <t>МТЗ   Д-100.14.20.02 мөлшерлегіш сорғысы</t>
  </si>
  <si>
    <t>Насос дозатор МТЗ   Д-100.14.20.02</t>
  </si>
  <si>
    <t>МТЗ 240-1403010 Z36  май сорғысы "БЗА"</t>
  </si>
  <si>
    <t>Насос масляный МТЗ 240-1403010 Z36 "БЗА"</t>
  </si>
  <si>
    <t>28.14.42.900.002.00.0796.000000000000</t>
  </si>
  <si>
    <t xml:space="preserve"> Су сорғысы (Д-260) белдігінің 260-1310105 кергіші  </t>
  </si>
  <si>
    <t>Натяжитель 260-1310105 ремня водяного насоса (Д-260)</t>
  </si>
  <si>
    <t>29.32.30.910.013.00.0796.000000000002</t>
  </si>
  <si>
    <t xml:space="preserve"> МТЗ  Д-260  771.1111150  плунжерлік жұбы</t>
  </si>
  <si>
    <t xml:space="preserve">Плунж пара МТЗ  Д-260  771.1111150 </t>
  </si>
  <si>
    <t>МТЗ  Д-260,Д-245, 771.1111150-10 плунжерлік жұбы</t>
  </si>
  <si>
    <t>Плунж пара МТЗ  Д-260,Д-245, 771.1111150-10</t>
  </si>
  <si>
    <t>29.32.30.650.019.03.0796.000000000000</t>
  </si>
  <si>
    <t>МТЗ 50-2407082А-01 артқы белдігінің жаңа айн. жартылай осі</t>
  </si>
  <si>
    <t xml:space="preserve">Полуось зад.моста МТЗ 50-2407082А-01 нов.обр. </t>
  </si>
  <si>
    <t xml:space="preserve">42мм МТЗ Д-260Т ЕВРО-2 (Г+П+у.к.) поршень жиынтығы байланысы  </t>
  </si>
  <si>
    <t xml:space="preserve">Поршнекомплект МТЗ Д-260Т ЕВРО-2 (Г+П+у.к.) палец 42мм </t>
  </si>
  <si>
    <t>28.11.42.300.009.00.0839.000000000001</t>
  </si>
  <si>
    <t xml:space="preserve">МТЗ, Бычок Д-245 поршень жиынтығы (Г+П+у.к.)  </t>
  </si>
  <si>
    <t xml:space="preserve">Поршнекомплект МТЗ, Бычок Д-245  (Г+П+у.к.)  </t>
  </si>
  <si>
    <t>29.32.30.610.000.03.0796.000000000002</t>
  </si>
  <si>
    <t>МТЗ-80,100  245-081000 май радиаторы</t>
  </si>
  <si>
    <t>Радиатор масл.МТЗ-80,100  245-081000</t>
  </si>
  <si>
    <t>29.32.30.990.093.00.0796.000000000001</t>
  </si>
  <si>
    <t xml:space="preserve">МТЗ,ЮМЗ 50-3406015 РГК таратқышы </t>
  </si>
  <si>
    <t>Распределитель ГУР МТЗ,ЮМЗ 50-3406015</t>
  </si>
  <si>
    <t>29.31.30.300.016.03.0796.000000000000</t>
  </si>
  <si>
    <t xml:space="preserve"> МТЗ 7402.800-10  24в  тартушы релесі</t>
  </si>
  <si>
    <t xml:space="preserve">Реле втягивающее МТЗ 7402.800-10  24в  </t>
  </si>
  <si>
    <t xml:space="preserve">МТЗ СТ142М-800 тартушы релесі  </t>
  </si>
  <si>
    <t xml:space="preserve">Реле втягивающее МТЗ СТ142М-800  </t>
  </si>
  <si>
    <t>22.19.40.300.000.00.0796.000000000040</t>
  </si>
  <si>
    <t xml:space="preserve"> МТЗ 1250-11*10 белдігі</t>
  </si>
  <si>
    <t xml:space="preserve">1250-11*10 ремень МТЗ </t>
  </si>
  <si>
    <t>Г-3309, МАЗ Евро-3 генер. 1280-10*13 тісті белдігі</t>
  </si>
  <si>
    <t xml:space="preserve"> Т-40 1280-8,5*8 белдігі  "ЯРТ"</t>
  </si>
  <si>
    <t>1280-8,5*8 ремень Т-40  "ЯРТ"</t>
  </si>
  <si>
    <t>МТЗ Д-245,Д-260 Е-2, 174-1112110-01 тозаңдатқышы</t>
  </si>
  <si>
    <t xml:space="preserve">Распыл.МТЗ Д-245,Д-260 Е-2, 174-1112110-01 </t>
  </si>
  <si>
    <t>22.19.30.590.003.01.0796.000000000002</t>
  </si>
  <si>
    <t>РВД 24 ГОСТ 6286 дл 1,0м</t>
  </si>
  <si>
    <t>24 ЖҚТ  МЕМСТ 6286 ұз. 2,0м</t>
  </si>
  <si>
    <t>РВД 24 ГОСТ 6286 дл 2,0м</t>
  </si>
  <si>
    <t>27 ЖҚТ МЕМСТ 6286 ұз. 1,0м</t>
  </si>
  <si>
    <t>РВД 27 ГОСТ 6286 дл 1,0м</t>
  </si>
  <si>
    <t>27 ЖҚТ  МЕМСТ 6286 ұз. 2,0м</t>
  </si>
  <si>
    <t>РВД 27 ГОСТ 6286 дл 2,0м</t>
  </si>
  <si>
    <t>32 ЖҚТ  МЕМСТ 6286 ұз. 1,4м</t>
  </si>
  <si>
    <t>РВД 32 ГОСТ 6286 дл 1,4м</t>
  </si>
  <si>
    <t>32 ЖҚТ  МЕМСТ 6286 ұз. 1,8м</t>
  </si>
  <si>
    <t>РВД 32 ГОСТ 6286 дл 1.8м</t>
  </si>
  <si>
    <t>36 ЖҚТ  МЕМСТ 6286 ұз. 1,0м</t>
  </si>
  <si>
    <t>РВД 36 ГОСТ 6286 дл 1,0м</t>
  </si>
  <si>
    <t>41 ЖҚТ МЕМСТ 25452 д20*32 М33*2,0  ұз. 1,0м</t>
  </si>
  <si>
    <t>РВД 41 ГОСТ 25452 д20*32 М33*2,0  дл 1,0м</t>
  </si>
  <si>
    <t>41 ЖҚТ МЕМСТ 25452 д20*32 М33*2,0  ұз. 1,4м</t>
  </si>
  <si>
    <t>РВД 41 ГОСТ 25452 д20*32 М33*2,0  дл 1,4м</t>
  </si>
  <si>
    <t>50 ЖҚТ МЕМСТ 25452 д20*40 М42*2,0  ұз. 1,4м</t>
  </si>
  <si>
    <t>РВД 50 ГОСТ 25452 д25*40 М42*2,0  дл 1,4м</t>
  </si>
  <si>
    <t>29.32.30.650.017.00.0796.000000000001</t>
  </si>
  <si>
    <t xml:space="preserve">12301 шағын МТЗ ілінісу  жетекші ЖЖ </t>
  </si>
  <si>
    <t>РК корзины сцепления МТЗ малый 12301</t>
  </si>
  <si>
    <t xml:space="preserve"> 12378 толық МТЗ-80  ілінісу  жетекші ЖЖ </t>
  </si>
  <si>
    <t>РК корзины сцепления МТЗ-80 полный   12378</t>
  </si>
  <si>
    <t>29.31.22.350.003.03.0796.000000000000</t>
  </si>
  <si>
    <t>МТЗ стартері</t>
  </si>
  <si>
    <t xml:space="preserve">Стартер МТЗ  Д-243,245  74.3708  12в </t>
  </si>
  <si>
    <t xml:space="preserve">Т-40,Т-25 стартері 2412.3708-01 редуктор </t>
  </si>
  <si>
    <t xml:space="preserve">Стартер Т-40,Т-25  2412.3708-01 редуктор </t>
  </si>
  <si>
    <t xml:space="preserve"> Вакуумы бар ТС 6 Н3 Д-245 ПАЗ </t>
  </si>
  <si>
    <t xml:space="preserve">ТКР 6 Н3 Д-245 с вакуумом ПАЗ </t>
  </si>
  <si>
    <t xml:space="preserve">ТС 6.1-05.03  Д-245.7-566 ГАЗ-3309  </t>
  </si>
  <si>
    <t xml:space="preserve">ТКР 6.1-05.03  Д-245.7-566 ГАЗ-3309  </t>
  </si>
  <si>
    <t xml:space="preserve">ТС 6.1-07.01 Д-245.7, Д-245.9  ПАЗ Е2  </t>
  </si>
  <si>
    <t xml:space="preserve">ТКР 6.1-07.01 Д-245.7, Д-245.9  ПАЗ Е2  </t>
  </si>
  <si>
    <t>28.30.93.500.003.00.0796.000000000000</t>
  </si>
  <si>
    <t>ТҚОС Д-260  37.1106010-10</t>
  </si>
  <si>
    <t>ТННД Д-260  37.1106010-10</t>
  </si>
  <si>
    <t>ТҚОС МТЗ,ЮМЗ.Т-40 УТН3-1106010  W</t>
  </si>
  <si>
    <t>ТННД МТЗ,ЮМЗ.Т-40 УТН3-1106010  W</t>
  </si>
  <si>
    <t>28.30.93.500.004.00.0796.000000000000</t>
  </si>
  <si>
    <t xml:space="preserve">Д-245.12 ГАЗ-3309 отын сорғысы </t>
  </si>
  <si>
    <t>Топл насос Д-245.12 ГАЗ-3309</t>
  </si>
  <si>
    <t>29.32.30.670.008.00.0796.000000000002</t>
  </si>
  <si>
    <t>МТЗ 1220-3003010 рульдік тартымы</t>
  </si>
  <si>
    <t>Тяга рулевая МТЗ 1220-3003010</t>
  </si>
  <si>
    <t>МТЗ 172.1112010-11.01 Д-245,Д260 бүріккіші</t>
  </si>
  <si>
    <t xml:space="preserve">Форсунка МТЗ 172.1112010-11.01 Д-245,Д260  </t>
  </si>
  <si>
    <t>29.32.30.990.127.01.0796.000000000009</t>
  </si>
  <si>
    <t>НШ-100 сорғысы</t>
  </si>
  <si>
    <t>Насос  НШ-100 А-3</t>
  </si>
  <si>
    <t>НШ-32А-3 оң дөңгелек</t>
  </si>
  <si>
    <t xml:space="preserve">НШ-32А-3 правый круглый </t>
  </si>
  <si>
    <t>НШ-32А-3Л сол дөңгелек</t>
  </si>
  <si>
    <t xml:space="preserve">НШ-32А-3Л левый круглый </t>
  </si>
  <si>
    <t>НШ-10У-3 оң 6 оймакілтегі</t>
  </si>
  <si>
    <t>НШ-10У-3 правый 6 шлиц.</t>
  </si>
  <si>
    <t>НШ-10У-3Л сол  4 оймакілтегі</t>
  </si>
  <si>
    <t xml:space="preserve">НШ-10У-3Л левый 4 шлиц </t>
  </si>
  <si>
    <t xml:space="preserve"> Донг Фенг фередосы</t>
  </si>
  <si>
    <t>Диск фередо Донг Фенг</t>
  </si>
  <si>
    <t>29.32.30.670.001.01.0796.000000000001</t>
  </si>
  <si>
    <t>Донг Фенг РГК сорғысы</t>
  </si>
  <si>
    <t>Насос ГУРа Донг Фенг</t>
  </si>
  <si>
    <t xml:space="preserve">Донг Фенг ТҚОС-ы </t>
  </si>
  <si>
    <t>ТННД Донг Фенг</t>
  </si>
  <si>
    <t>32.20.40.570.008.00.0796.000000000002</t>
  </si>
  <si>
    <t>Донг Фенг сығымдағышы</t>
  </si>
  <si>
    <t>Компрессор Донг Фенг</t>
  </si>
  <si>
    <t>Донг Фенг ПГК</t>
  </si>
  <si>
    <t>ПГУ Донг Фенг</t>
  </si>
  <si>
    <t>29.31.22.550.000.00.0796.000000000007</t>
  </si>
  <si>
    <t xml:space="preserve"> Донг Фенг генераторы</t>
  </si>
  <si>
    <t xml:space="preserve">Генератор Донг Фенг </t>
  </si>
  <si>
    <t xml:space="preserve">Донг Фенг салқындату радиаторы </t>
  </si>
  <si>
    <t>Радиатор охлаждения Донг Фенг</t>
  </si>
  <si>
    <t>29.32.30.670.012.01.0796.000000000001</t>
  </si>
  <si>
    <t>Донг Фенг айқаратопса айқастырмасы</t>
  </si>
  <si>
    <t>Крестовина кардана Донг Фенг</t>
  </si>
  <si>
    <t xml:space="preserve">Донг Фенг рульдік ұштығы </t>
  </si>
  <si>
    <t>Рулевые наконечники Донг Фенг</t>
  </si>
  <si>
    <t xml:space="preserve">Донг Фенг су сорғысы </t>
  </si>
  <si>
    <t>Насос водяной Донг Фенг</t>
  </si>
  <si>
    <t>29.32.30.950.022.00.0796.000000000001</t>
  </si>
  <si>
    <t>Донг Фенг шүберні</t>
  </si>
  <si>
    <t>Шкворня Донг Фенг</t>
  </si>
  <si>
    <r>
      <t xml:space="preserve">Донг Фенг жетекші ілінісу </t>
    </r>
    <r>
      <rPr>
        <sz val="8"/>
        <color rgb="FFFF0000"/>
        <rFont val="Times New Roman"/>
        <family val="1"/>
        <charset val="204"/>
      </rPr>
      <t/>
    </r>
  </si>
  <si>
    <t>Корзина сцепления Донг Фенг</t>
  </si>
  <si>
    <t xml:space="preserve">Донг Фенг бүркуіштері </t>
  </si>
  <si>
    <t>Распылители Донг Фенг</t>
  </si>
  <si>
    <t>Донг Фенг ілінісудің жұмыс цилиндрі</t>
  </si>
  <si>
    <t>Рабочий цилиндр сцепления Донг Фенг</t>
  </si>
  <si>
    <t xml:space="preserve"> Донг Фенг рульдік ілмек</t>
  </si>
  <si>
    <t>Рулевая сошка Донг Фенг</t>
  </si>
  <si>
    <t>Донг Фенг тежегіш краны</t>
  </si>
  <si>
    <t>Кран тормозной Донг Фенг</t>
  </si>
  <si>
    <t>29.32.30.250.012.00.0796.000000000000</t>
  </si>
  <si>
    <t>Донг Фенг тежегіш құбыршегі</t>
  </si>
  <si>
    <t>Шланг тормозной Донг Фенг</t>
  </si>
  <si>
    <t>Донг Фенг стартерге тартушы</t>
  </si>
  <si>
    <t>Втягивающее на стартер Донг Фенг</t>
  </si>
  <si>
    <t xml:space="preserve"> JCB су сорғысы </t>
  </si>
  <si>
    <t xml:space="preserve">Насос водяной JCB </t>
  </si>
  <si>
    <t>29.32.32.67.012.01.0796.000000000001</t>
  </si>
  <si>
    <t>JCB 914-5640 айқарстырмасы</t>
  </si>
  <si>
    <t>Крестовина JCB 914-5640</t>
  </si>
  <si>
    <t xml:space="preserve"> JCB айқастырма қапсырмалары</t>
  </si>
  <si>
    <t>Скобы крестовины JCB</t>
  </si>
  <si>
    <t>28.22.19.300.068.00.0796.000000000000</t>
  </si>
  <si>
    <t xml:space="preserve"> 3/8 116525 JCB бұрандамасы</t>
  </si>
  <si>
    <t>Болт 3/8 116525 JCB</t>
  </si>
  <si>
    <t>23.20.11.000.005.00.0796.000000000000</t>
  </si>
  <si>
    <t>JCB шөмішті орталық тісі</t>
  </si>
  <si>
    <t>Зуб ковшевой центральный JCB</t>
  </si>
  <si>
    <t>23.20.11.000.005.00.0796.000000000012</t>
  </si>
  <si>
    <t>JCB бүйір сол жақ тісі</t>
  </si>
  <si>
    <t>Зуб боковой левый JCB</t>
  </si>
  <si>
    <t>23.20.11.000.005.00.0796.000000000011</t>
  </si>
  <si>
    <t>JCB бүйір оң жақ тісі</t>
  </si>
  <si>
    <t>Зуб боковой правый JCB</t>
  </si>
  <si>
    <t>26.51.82.500.074.00.0796.000000000000</t>
  </si>
  <si>
    <t xml:space="preserve"> JCB 332/G3778 приоритетті клапаны </t>
  </si>
  <si>
    <t>Клапан приоритетный JCB 332/G3778</t>
  </si>
  <si>
    <t>JCB сорып алу отын сорғысы</t>
  </si>
  <si>
    <t>Насос подкачки топливный JCB</t>
  </si>
  <si>
    <t>22.19.40.300.000.00.0796.000000000155</t>
  </si>
  <si>
    <t xml:space="preserve">HYUNDAY 3929330  генератор белдігі </t>
  </si>
  <si>
    <t>Ремень генератора 3929330 HYUNDAY</t>
  </si>
  <si>
    <t>HYUNDAY 11N6-90250  белдігі</t>
  </si>
  <si>
    <t xml:space="preserve">Ремень 11N6-90250 HYUNDAY </t>
  </si>
  <si>
    <t>30.20.40.300.277.00.0796.000000000000</t>
  </si>
  <si>
    <t>HYUNDAY 61N8-31310 қаптамасы</t>
  </si>
  <si>
    <t>Коронка 61N8-31310 HYUNDAY</t>
  </si>
  <si>
    <t>30.20.40.300.395.00.0796.000000000000</t>
  </si>
  <si>
    <t>HYUNDAY  Е262-5004 қаптамасының байланысы</t>
  </si>
  <si>
    <t>Палец коронки Е262-5004 HYUNDAY</t>
  </si>
  <si>
    <t>30.20.40.300.575.00.0796.000000000000</t>
  </si>
  <si>
    <t xml:space="preserve"> 61Е5-11150   HYUNDAY бөгеткі шығыршығы </t>
  </si>
  <si>
    <t>Стопорное кольцо 61Е5-11150   HYUNDAY</t>
  </si>
  <si>
    <t xml:space="preserve">HYUNDAY 3286275 су сорғысы </t>
  </si>
  <si>
    <t>Водяной насос 3286275 HYUNDAY</t>
  </si>
  <si>
    <t>HYUNDAY А4700-511-01-2     тартпа белдігі</t>
  </si>
  <si>
    <t>Натяжитель ремня А4700-511-01-2    HYUNDAY</t>
  </si>
  <si>
    <t>29.32.30.990.098.01.0796.000000000000</t>
  </si>
  <si>
    <t>HYUNDAY ZGAQ-02303  тығыздамасы</t>
  </si>
  <si>
    <t>Сальник ZGAQ-02303  HYUNDAY</t>
  </si>
  <si>
    <t xml:space="preserve">HYUNDAY 21N6-20311  сорып алудың отын сорғысы </t>
  </si>
  <si>
    <t>Топливный насос закачки 21N6-20311  HYUNDAY</t>
  </si>
  <si>
    <t>к-т</t>
  </si>
  <si>
    <r>
      <t xml:space="preserve">           </t>
    </r>
    <r>
      <rPr>
        <sz val="11"/>
        <color indexed="8"/>
        <rFont val="Times New Roman"/>
        <family val="1"/>
        <charset val="204"/>
      </rPr>
      <t>Смеситель на раковин</t>
    </r>
  </si>
  <si>
    <r>
      <t>ЗиЛ 100-3519010-01 алдыңғ. тежег.  камерасы типі 16</t>
    </r>
    <r>
      <rPr>
        <sz val="11"/>
        <rFont val="Times New Roman"/>
        <family val="1"/>
        <charset val="204"/>
      </rPr>
      <t xml:space="preserve"> қ/т</t>
    </r>
    <r>
      <rPr>
        <sz val="11"/>
        <color rgb="FFFF0000"/>
        <rFont val="Times New Roman"/>
        <family val="1"/>
        <charset val="204"/>
      </rPr>
      <t xml:space="preserve"> </t>
    </r>
  </si>
  <si>
    <r>
      <t>ЕВРО 7405-1003000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ЖЖ</t>
    </r>
    <r>
      <rPr>
        <sz val="11"/>
        <color indexed="64"/>
        <rFont val="Times New Roman"/>
        <family val="1"/>
        <charset val="204"/>
      </rPr>
      <t xml:space="preserve"> блогы бастиегінің ЖЖ</t>
    </r>
  </si>
  <si>
    <r>
      <t>Евро 7405-1002000  ЖЖ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indexed="64"/>
        <rFont val="Times New Roman"/>
        <family val="1"/>
        <charset val="204"/>
      </rPr>
      <t xml:space="preserve">қозғалтқышының ЖЖ "КАМРТИ" </t>
    </r>
  </si>
  <si>
    <r>
      <t xml:space="preserve"> КамАЗ 5320-3408054 ЖҚ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РГК түтікшесі </t>
    </r>
  </si>
  <si>
    <r>
      <t xml:space="preserve">КамАЗ ЕВРО 24/24  типі, 661-3519200 </t>
    </r>
    <r>
      <rPr>
        <sz val="11"/>
        <rFont val="Times New Roman"/>
        <family val="1"/>
        <charset val="204"/>
      </rPr>
      <t>энергетикалық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indexed="64"/>
        <rFont val="Times New Roman"/>
        <family val="1"/>
        <charset val="204"/>
      </rPr>
      <t>аккумуляторы</t>
    </r>
  </si>
  <si>
    <r>
      <t xml:space="preserve">КамАЗ,ЗиЛ,ПАЗ 100-3519100 </t>
    </r>
    <r>
      <rPr>
        <sz val="11"/>
        <rFont val="Times New Roman"/>
        <family val="1"/>
        <charset val="204"/>
      </rPr>
      <t xml:space="preserve">энергетикалық </t>
    </r>
    <r>
      <rPr>
        <sz val="11"/>
        <color indexed="64"/>
        <rFont val="Times New Roman"/>
        <family val="1"/>
        <charset val="204"/>
      </rPr>
      <t>аккумулдяторы</t>
    </r>
  </si>
  <si>
    <r>
      <t xml:space="preserve">24 ЖҚТ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indexed="64"/>
        <rFont val="Times New Roman"/>
        <family val="1"/>
        <charset val="204"/>
      </rPr>
      <t xml:space="preserve"> МЕМСТ 6286 ұз. 1,0м</t>
    </r>
  </si>
  <si>
    <t xml:space="preserve">Тапсырыс берушінің өтінімі бойынша 15 күнтізбелік күн ішінде </t>
  </si>
  <si>
    <t>по заявке Заказчика в течении 15 календ..дн.</t>
  </si>
  <si>
    <t>Авариялық техникалық коммуналдық шеберхана</t>
  </si>
  <si>
    <t>Аварийная техническая коммунальная мастерская</t>
  </si>
  <si>
    <t>Тягач с полуприцепом 12 м</t>
  </si>
  <si>
    <t>Автомобиль грузопассажирский</t>
  </si>
  <si>
    <t>Жүк және жолаушылар автомобилі</t>
  </si>
  <si>
    <t>Автокран 12 тонн</t>
  </si>
  <si>
    <t>Трактор в комплекте</t>
  </si>
  <si>
    <t>в течение 60 кд с момента подписания договора</t>
  </si>
  <si>
    <t>в течение 20 кд с момента подписания договора</t>
  </si>
  <si>
    <t>Экскаватор 0,3 куб.м</t>
  </si>
  <si>
    <t>в течение 30 кд с момента подписания договора</t>
  </si>
  <si>
    <t>Экскаватор 0,1 куб.м</t>
  </si>
  <si>
    <t>отопители фургонов</t>
  </si>
  <si>
    <t>Сварочный генератор двухпостовой</t>
  </si>
  <si>
    <t>водоотливной насос 120 м.куб</t>
  </si>
  <si>
    <t>29.10.59.910.000.00.0796.000000000009</t>
  </si>
  <si>
    <t>29.10.43.000.000.00.0796.000000000009</t>
  </si>
  <si>
    <t>29.10.24.900.000.00.0796.000000000003</t>
  </si>
  <si>
    <t>29.10.51.000.002.00.0796.000000000002</t>
  </si>
  <si>
    <t>28.30.23.700.000.00.0796.000000000000</t>
  </si>
  <si>
    <t>28.92.26.500.000.00.0796.000000000003</t>
  </si>
  <si>
    <t>28.92.26.500.000.00.0796.000000000000</t>
  </si>
  <si>
    <t>29.10.41.100.000.00.0796.000000000064</t>
  </si>
  <si>
    <t>28.13.14.130.000.01.0796.000000000000</t>
  </si>
  <si>
    <t>27.90.31.900.020.00.0796.000000000000</t>
  </si>
  <si>
    <t>Жартылай тіркемесі бар тартқыш 12 м</t>
  </si>
  <si>
    <t>шартқа қол қойылған кезден бастап 60 күнтізбелік күн ішінде</t>
  </si>
  <si>
    <t>шартқа қол қойылған кезден бастап 30 күнтізбелік күн ішінде</t>
  </si>
  <si>
    <t>ж/к-12 т.автокран</t>
  </si>
  <si>
    <t>жиынтықта трактор</t>
  </si>
  <si>
    <t xml:space="preserve"> 0,3 куб.м экскаватор</t>
  </si>
  <si>
    <t xml:space="preserve">0,1 куб.м экскаватор </t>
  </si>
  <si>
    <t>Фургондарды жылытқыш</t>
  </si>
  <si>
    <t>Грузовой автомобиль самосвал</t>
  </si>
  <si>
    <t xml:space="preserve">самосвал жүк көлігі </t>
  </si>
  <si>
    <t>Екі постылы дәнекерлеу генераторы</t>
  </si>
  <si>
    <t>120 м.куб Ағынды суға арналған сорғы</t>
  </si>
  <si>
    <t>ЗЦП</t>
  </si>
  <si>
    <t>62.01.11.900.005.00.0999.000000000000</t>
  </si>
  <si>
    <t xml:space="preserve">"Астана-Теплотранзит" АҚ-тың ТГИД-07 базасында ӨБАЖ өндірісті басқарудың ақпараттық  жүйесі </t>
  </si>
  <si>
    <t>Информационная система управления производства  АСУП АО «Астана-Теплотранзит» на базе ТГИД-07»</t>
  </si>
  <si>
    <t>услуга</t>
  </si>
  <si>
    <t xml:space="preserve">2016 ж. 30 қыркүйеке дейін/ </t>
  </si>
  <si>
    <t>до 30 сентября 2016г.</t>
  </si>
  <si>
    <t>62.01.11.900.003.00.0777.000000000000</t>
  </si>
  <si>
    <t xml:space="preserve">«1C: Кәсіпорын» базасында жылу энергиясын тұтыну есептемесінің автоматтандырылған жүйесі" бағдарламасын жаңарту және ілестіру </t>
  </si>
  <si>
    <t xml:space="preserve">Обновление и сопровождение программы «Автоматизированная система расчетов потребления тепловой энергии на базе «1C: Предприятие» </t>
  </si>
  <si>
    <t>"Қызметкер құрамын басқарудың"  бағдарламалық кешенін жаңарту және ілестіру</t>
  </si>
  <si>
    <t>Обновление и сопровождение программного комплекса "Управление персоналом"</t>
  </si>
  <si>
    <t>"Электрондық құжат айналымының" бағдарламалық кешенін жаңарту және ілестіру</t>
  </si>
  <si>
    <t>Обновление и сопровождение программного комплекса "Электронный документооборот"</t>
  </si>
  <si>
    <t>"ПАРАГРАФ ақпараттық жүйесі" базасын жаңарту және ілестіру</t>
  </si>
  <si>
    <t>Обновление и сопровождение базы "Информационная система ПАРАГРАФ"</t>
  </si>
  <si>
    <t>СТАРТ-базалық және СТАРТ-топырақ бағдарламалық кешенін жылдық жаңарту</t>
  </si>
  <si>
    <t>Годовое обновления программного комплекса СТАРТ-базовый и СТАРТ-грунт</t>
  </si>
  <si>
    <t>58.29.50.000.001.00.0777.000000000000</t>
  </si>
  <si>
    <t>Вирусқа қарсы  базаны жаңарту және ілестіру</t>
  </si>
  <si>
    <t>Обновление и сопровождение антивирусной базы</t>
  </si>
  <si>
    <t>Төрт жұмыс орнына арналған АВС -4 бағдарламалық кешенін жаңарту</t>
  </si>
  <si>
    <t xml:space="preserve">Обновления программного комплекса АВС-4 на четыре рабочих места  </t>
  </si>
  <si>
    <t>73.20.11.000.000.00.0777.000000000000</t>
  </si>
  <si>
    <t>Құрылыстағы өндірістік ресурстардың сметалық-нормативтік базасының электрондық ұсынылуын қолдануға құқық беру туралы куәліктер</t>
  </si>
  <si>
    <t>Свидетельства о передаче прав на использование электронного представления сметно-нормативной базы производственных ресурсов в строительстве</t>
  </si>
  <si>
    <t>Екі жұмыс орнына арналған АВС "Аккорд" бағдарламалық кешенін жаңарту</t>
  </si>
  <si>
    <t>Обновления программного комплекса АВС «Аккорд» на два рабочих места</t>
  </si>
  <si>
    <t>"Бақылау нүктесі" бағдарламалық кешенін жаңғырту</t>
  </si>
  <si>
    <t>Модернизация программного комплекса "Контрольная точка"</t>
  </si>
  <si>
    <t>62.09.20.000.007.00.0777.000000000000</t>
  </si>
  <si>
    <t>"Астана-Теплотранзит" АҚ-ның Web-сайтын  ілестіру</t>
  </si>
  <si>
    <t xml:space="preserve">Сопровождение Web-сайта АО "Астана-Теплотранзит" </t>
  </si>
  <si>
    <t>август</t>
  </si>
  <si>
    <t>сентябрь</t>
  </si>
  <si>
    <t>июнь</t>
  </si>
  <si>
    <t>июль</t>
  </si>
  <si>
    <t xml:space="preserve">шартқа қол қойылған күннен бастап 20 жұмыс күні ішінде/ </t>
  </si>
  <si>
    <t>в течение 20 дней рабочих дней со дня подписания договора</t>
  </si>
  <si>
    <t>өтінім берілген күннен бастап 30 күнтізбелік күн ішінде/</t>
  </si>
  <si>
    <t xml:space="preserve">  в течение 30 календарных дней со дня подачи заявки</t>
  </si>
  <si>
    <t xml:space="preserve">өтінім берілген күннен бастап 15 күзбелік күн ішінде/ </t>
  </si>
  <si>
    <t xml:space="preserve">өтінім берілген күннен бастап 15 күнтізбелік күн ішінде/  </t>
  </si>
  <si>
    <t>в течение 15 календарных дней со дня подачи заявки</t>
  </si>
  <si>
    <t>26.20.40.000.137.00.0796.000000000000</t>
  </si>
  <si>
    <t xml:space="preserve"> C9397S картриджі</t>
  </si>
  <si>
    <t>Картридж C9397S</t>
  </si>
  <si>
    <t>26.20.40.000.180.00.0796.000000000004</t>
  </si>
  <si>
    <t xml:space="preserve"> C9398S картриджі</t>
  </si>
  <si>
    <t>Картридж C9398S</t>
  </si>
  <si>
    <t>26.20.40.000.180.00.0796.000000000006</t>
  </si>
  <si>
    <t xml:space="preserve"> C9399S картриджі</t>
  </si>
  <si>
    <t>Картридж C9399S</t>
  </si>
  <si>
    <t>26.20.40.000.180.00.0796.000000000005</t>
  </si>
  <si>
    <t xml:space="preserve"> C9400S картриджі</t>
  </si>
  <si>
    <t>Картридж C9400S</t>
  </si>
  <si>
    <t>26.20.40.000.137.00.0796.000000000001</t>
  </si>
  <si>
    <t xml:space="preserve">  C9401S картриджі</t>
  </si>
  <si>
    <t>Картридж C9401S</t>
  </si>
  <si>
    <t xml:space="preserve">  CD889S картриджі</t>
  </si>
  <si>
    <t>Картридж CD889S</t>
  </si>
  <si>
    <t>26.20.40.000.136.00.0796.000000000000</t>
  </si>
  <si>
    <t xml:space="preserve"> СВ540А картриджі</t>
  </si>
  <si>
    <t xml:space="preserve">Картридж СВ540А </t>
  </si>
  <si>
    <t>26.20.40.000.180.00.0796.000000000001</t>
  </si>
  <si>
    <t xml:space="preserve"> СВ541А картриджі</t>
  </si>
  <si>
    <t>Картридж СВ541А</t>
  </si>
  <si>
    <t>26.20.40.000.180.00.0796.000000000002</t>
  </si>
  <si>
    <t xml:space="preserve"> СВ542А картриджі</t>
  </si>
  <si>
    <t xml:space="preserve">Картридж СВ542А </t>
  </si>
  <si>
    <t>26.20.40.000.180.00.0796.000000000003</t>
  </si>
  <si>
    <t xml:space="preserve"> СВ543А картриджі</t>
  </si>
  <si>
    <t>Картридж СВ543А</t>
  </si>
  <si>
    <t xml:space="preserve"> СЕ320А картриджі</t>
  </si>
  <si>
    <t>Картридж СЕ320А</t>
  </si>
  <si>
    <t xml:space="preserve"> СЕ321А картриджі</t>
  </si>
  <si>
    <t>Картридж СЕ321А</t>
  </si>
  <si>
    <t xml:space="preserve">  СЕ322А картриджі</t>
  </si>
  <si>
    <t>Картридж СЕ322А</t>
  </si>
  <si>
    <t xml:space="preserve"> СЕ323А картриджі</t>
  </si>
  <si>
    <t>Картридж СЕ323А</t>
  </si>
  <si>
    <t xml:space="preserve"> С9730А картриджі</t>
  </si>
  <si>
    <t>Картридж С9730А</t>
  </si>
  <si>
    <t xml:space="preserve">  С9731А картриджі</t>
  </si>
  <si>
    <t>Картридж С9731А</t>
  </si>
  <si>
    <t xml:space="preserve">  С9732А картриджі</t>
  </si>
  <si>
    <t>Картридж С9732А</t>
  </si>
  <si>
    <t xml:space="preserve"> С9733А картриджі</t>
  </si>
  <si>
    <t>Картридж С9733А</t>
  </si>
  <si>
    <t xml:space="preserve"> СE270A картриджі</t>
  </si>
  <si>
    <t>Картридж СE270A</t>
  </si>
  <si>
    <t xml:space="preserve"> СE271A картриджі</t>
  </si>
  <si>
    <t>Картридж СE271A</t>
  </si>
  <si>
    <t xml:space="preserve">  СE272A картриджі</t>
  </si>
  <si>
    <t>Картридж СE272A</t>
  </si>
  <si>
    <t xml:space="preserve">  СE273A картриджі</t>
  </si>
  <si>
    <t>Картридж СE273A</t>
  </si>
  <si>
    <t xml:space="preserve">  CE285A картриджі</t>
  </si>
  <si>
    <t>Картридж CE285A</t>
  </si>
  <si>
    <t xml:space="preserve"> Q2612A картриджі</t>
  </si>
  <si>
    <t>Картридж Q2612A</t>
  </si>
  <si>
    <t xml:space="preserve"> CF280A картриджі</t>
  </si>
  <si>
    <t>Картридж CF280A</t>
  </si>
  <si>
    <t>CF283A картриджі</t>
  </si>
  <si>
    <t xml:space="preserve">Картридж CF283A  </t>
  </si>
  <si>
    <t xml:space="preserve"> CXS 3200 картриджі</t>
  </si>
  <si>
    <t>Картридж CXS 3200</t>
  </si>
  <si>
    <t xml:space="preserve"> MLT-D111S картриджі</t>
  </si>
  <si>
    <t>Картридж MLT-D111S</t>
  </si>
  <si>
    <t xml:space="preserve"> SF565 картриджі</t>
  </si>
  <si>
    <t>Картридж SF565p</t>
  </si>
  <si>
    <t>Картридж ЕР-27</t>
  </si>
  <si>
    <t xml:space="preserve">  725 картриджі</t>
  </si>
  <si>
    <t>Картридж 725</t>
  </si>
  <si>
    <t xml:space="preserve"> FX-10 картриджі</t>
  </si>
  <si>
    <t>Картридж FX-10</t>
  </si>
  <si>
    <t xml:space="preserve">  728 картриджі</t>
  </si>
  <si>
    <t xml:space="preserve">Картридж 728 </t>
  </si>
  <si>
    <t>20.59.12.000.007.00.0796.000000000000</t>
  </si>
  <si>
    <t xml:space="preserve"> C-EXV11 тонер-картриджі </t>
  </si>
  <si>
    <t>Тонер-картридж C-EXV11</t>
  </si>
  <si>
    <t xml:space="preserve"> C-EXV33/GPR35 тонер-картриджі </t>
  </si>
  <si>
    <t>Тонер-картридж C-EXV33/GPR35</t>
  </si>
  <si>
    <t>Canon iR2520 КФҚ үшін тонер картриджін</t>
  </si>
  <si>
    <t>Тонер-картридж для МФУ Canon iR2520</t>
  </si>
  <si>
    <t xml:space="preserve"> №45 картриджі  </t>
  </si>
  <si>
    <t>Картридж  №45</t>
  </si>
  <si>
    <t>26.20.40.000.180.00.0796.000000000007</t>
  </si>
  <si>
    <t xml:space="preserve">№78 картриджі </t>
  </si>
  <si>
    <t>Картридж №78</t>
  </si>
  <si>
    <t>26.20.40.000.180.00.0796.000000000008</t>
  </si>
  <si>
    <t xml:space="preserve"> Evolis Pebble 4 сублимациялық принтеріне арналған картридж </t>
  </si>
  <si>
    <t>Картридж для  сублимационного принтера Evolis Pebble 4</t>
  </si>
  <si>
    <t>26.20.16.300.010.00.0839.000000000000</t>
  </si>
  <si>
    <t xml:space="preserve">  С9384А басу бастиегі</t>
  </si>
  <si>
    <t>Печатающая головка  С9384А</t>
  </si>
  <si>
    <t xml:space="preserve">  С9383А басу бастиегі</t>
  </si>
  <si>
    <t>Печатающая головка С9383А</t>
  </si>
  <si>
    <t xml:space="preserve">  С9380А басу бастиегі</t>
  </si>
  <si>
    <t>Печатающая головка С9380А</t>
  </si>
  <si>
    <t>KX-FAT 400A7 картриджі</t>
  </si>
  <si>
    <t>Картридж KX-FAT 400A7</t>
  </si>
  <si>
    <t>26.20.40.000.116.00.0796.000000000000</t>
  </si>
  <si>
    <t xml:space="preserve"> HDD қатты дискілеріне арналған док-станция</t>
  </si>
  <si>
    <t>Док-станция для жестких дисков HDD</t>
  </si>
  <si>
    <t>26.20.21.300.002.00.0796.000000000046</t>
  </si>
  <si>
    <t>Сыртқы қатты  диск</t>
  </si>
  <si>
    <t>Внешний жесткий диск</t>
  </si>
  <si>
    <t>26.20.21.300.002.00.0796.000000000253</t>
  </si>
  <si>
    <t xml:space="preserve">Қатты диск </t>
  </si>
  <si>
    <t xml:space="preserve">Жёсткий диск </t>
  </si>
  <si>
    <t>26.20.21.300.002.00.0796.000000000382</t>
  </si>
  <si>
    <t xml:space="preserve">Серверге арналған қатты  диск   </t>
  </si>
  <si>
    <t>Жёсткий диск для сервера</t>
  </si>
  <si>
    <t>26.20.40.000.110.00.0796.000000000000</t>
  </si>
  <si>
    <t>Процессорге арналған кулер</t>
  </si>
  <si>
    <t>Кулер для процессора</t>
  </si>
  <si>
    <t>26.12.20.000.000.00.0796.000000000018</t>
  </si>
  <si>
    <t xml:space="preserve">Видеокарта </t>
  </si>
  <si>
    <t>26.20.40.000.112.00.0796.000000000000</t>
  </si>
  <si>
    <t xml:space="preserve">Қорек беру блогі </t>
  </si>
  <si>
    <t>Блок питания</t>
  </si>
  <si>
    <t>26.11.30.200.000.00.0796.000000000110</t>
  </si>
  <si>
    <t>ОЗУ DDR2  2Gb</t>
  </si>
  <si>
    <t>26.11.30.200.000.00.0796.000000000003</t>
  </si>
  <si>
    <t>ОЗУ DDR3 4Gb</t>
  </si>
  <si>
    <t>26.11.30.200.000.00.0796.000000000040</t>
  </si>
  <si>
    <t xml:space="preserve">Серверге арналған ОЗУ  </t>
  </si>
  <si>
    <t>ОЗУ для сервера</t>
  </si>
  <si>
    <t>26.20.40.000.100.00.0796.000000000001</t>
  </si>
  <si>
    <t xml:space="preserve">Жүйелік тақта </t>
  </si>
  <si>
    <t xml:space="preserve">Материнская плата </t>
  </si>
  <si>
    <t>26.11.30.700.000.00.0796.000000000007</t>
  </si>
  <si>
    <t xml:space="preserve">Процессор </t>
  </si>
  <si>
    <t>26.20.15.000.000.00.0796.000000000000</t>
  </si>
  <si>
    <t xml:space="preserve"> PS/2 пернетақтасы</t>
  </si>
  <si>
    <t>Клавиатура  PS/2</t>
  </si>
  <si>
    <t>26.20.15.000.000.00.0796.000000000006</t>
  </si>
  <si>
    <t xml:space="preserve"> USB пернетақтасы</t>
  </si>
  <si>
    <t>Клавиатура USB</t>
  </si>
  <si>
    <t>26.20.15.000.000.00.0796.000000000001</t>
  </si>
  <si>
    <t xml:space="preserve">Сымсыз пернетақта  +қолтетік  </t>
  </si>
  <si>
    <t xml:space="preserve">Беспроводная клавиатура +мышь  </t>
  </si>
  <si>
    <t xml:space="preserve">26.20.16.930.001.00.0796.000000000001 </t>
  </si>
  <si>
    <t xml:space="preserve">  PS/2 қолтетігі</t>
  </si>
  <si>
    <t>Мышь PS/2</t>
  </si>
  <si>
    <t>26.20.16.930.001.00.0796.000000000002</t>
  </si>
  <si>
    <t xml:space="preserve">  USB қолтетігі</t>
  </si>
  <si>
    <t>Мышь USB</t>
  </si>
  <si>
    <t>26.20.21.900.000.00.0796.000000000004</t>
  </si>
  <si>
    <t>Флэш-жады 4Gb</t>
  </si>
  <si>
    <t>Флэш-память 4Gb</t>
  </si>
  <si>
    <t>26.20.40.000.181.00.0796.000000000000</t>
  </si>
  <si>
    <t xml:space="preserve">Термиялық паста </t>
  </si>
  <si>
    <t>Термопаста</t>
  </si>
  <si>
    <t>26.20.16.300.011.00.0796.000000000000</t>
  </si>
  <si>
    <t xml:space="preserve">Термиялық таспа </t>
  </si>
  <si>
    <t>Термопленка</t>
  </si>
  <si>
    <t>32.99.59.900.087.00.0796.000000000005</t>
  </si>
  <si>
    <t xml:space="preserve">Желілік сүзгі 6 розетка 5 м. </t>
  </si>
  <si>
    <t xml:space="preserve">Фильтр сетевой  6 розеток 5м </t>
  </si>
  <si>
    <t>32.99.59.900.087.00.0796.000000000004</t>
  </si>
  <si>
    <t>Желілік сүзгі 6 розетка, 3 м.</t>
  </si>
  <si>
    <t>Фильтр сетевой 6 розеток, 3 м.</t>
  </si>
  <si>
    <t xml:space="preserve">Желілік сүзгі 6 розетка 1.8м </t>
  </si>
  <si>
    <t xml:space="preserve">Фильтр сетевой 6 розеток 1.8м </t>
  </si>
  <si>
    <t>20.41.31.590.002.01.0796.000000000000</t>
  </si>
  <si>
    <t>Экранға арналған тазалаушы сулық</t>
  </si>
  <si>
    <t xml:space="preserve">Чистящие салфетки для экранов </t>
  </si>
  <si>
    <t>27.32.13.500.001.01.0006.000000000002</t>
  </si>
  <si>
    <t xml:space="preserve">UTP 5-e кәбілі  </t>
  </si>
  <si>
    <t xml:space="preserve">Кабель UTP 5-e  </t>
  </si>
  <si>
    <t>26.30.60.000.003.00.0796.000000000000</t>
  </si>
  <si>
    <t xml:space="preserve">RJ-45 коннекторы </t>
  </si>
  <si>
    <t xml:space="preserve">Коннектор RJ-45 </t>
  </si>
  <si>
    <t>26.30.30.900.093.00.0796.000000000006</t>
  </si>
  <si>
    <t xml:space="preserve">1-port RJ-45 розеткасы  </t>
  </si>
  <si>
    <t>Розетка 1-port RJ-45</t>
  </si>
  <si>
    <t>27.20.11.990.000.00.0796.000000000004</t>
  </si>
  <si>
    <t xml:space="preserve">ҮҚК-ға аккумулятор </t>
  </si>
  <si>
    <t>Аккумулятор на ИПБ</t>
  </si>
  <si>
    <t>27.20.11.900.003.00.0778.000000000003</t>
  </si>
  <si>
    <t xml:space="preserve">Саусақты аккумулятор </t>
  </si>
  <si>
    <t>Аккумулятор пальчиковый</t>
  </si>
  <si>
    <t>Шынашақты аккумулятор</t>
  </si>
  <si>
    <t>Аккумулятор мизинчиковый</t>
  </si>
  <si>
    <t>25.73.30.650.003.00.0796.000000000001</t>
  </si>
  <si>
    <t>UTP RJ-45 коннекторларын қысуға арналған құрал-сайман</t>
  </si>
  <si>
    <t>Инструмент для обжима коннекторов  UTP RJ-45</t>
  </si>
  <si>
    <t>95.11.10.000.002.00.0999.000000000000</t>
  </si>
  <si>
    <t>Услуги по
техническому
обслуживанию и
ремонту техники
вычислительной.</t>
  </si>
  <si>
    <t>Открытый конкурс</t>
  </si>
  <si>
    <t>Есептеуіш техниканы жөндеу және қызмет көрсету жөніндегі қызметтер</t>
  </si>
  <si>
    <t>один источник путем прямого заключения</t>
  </si>
  <si>
    <t>техникалық байқау</t>
  </si>
  <si>
    <t>Тойота Ланд Крузер Прадо, Шкода Суперб, Киа Мохав, ГАЗ 3110, Шкода Рапид  2 а/к автомобильдеріне техникалық қызмет көрсету</t>
  </si>
  <si>
    <t>Техническое обслуживание автомобилей Тойота Ланд Крузер Прадо, Шкода Суперб, Киа Мохав, ГАЗ 3110, Шкода Рапид 2 а/м,</t>
  </si>
  <si>
    <t>Шанақты, салонды жуу 104 рет,Шанақты жылтырату 2 рет</t>
  </si>
  <si>
    <t>Мойка автомобиля Тойота Ланд Крузер Прадо,Киа Мохав</t>
  </si>
  <si>
    <t>Ремонт и обслуживание газобалонного оборудования на автомобили</t>
  </si>
  <si>
    <t>45.20.21.335.000.00.0777.000000000000</t>
  </si>
  <si>
    <t>33.12.12.320.000.00.0999.000000000000</t>
  </si>
  <si>
    <t>работа</t>
  </si>
  <si>
    <t xml:space="preserve"> автомобильдегі газ-балон жабдықтарын жөндеу және қызмет көрсету</t>
  </si>
  <si>
    <t>33.13.11.100.014.00.0777.000000000000</t>
  </si>
  <si>
    <t>контроллерге техникалық қызмет көрсету</t>
  </si>
  <si>
    <t>техническое обслуживание контроллеров</t>
  </si>
  <si>
    <t>61.90.10.451.001.00.0777.000000000000</t>
  </si>
  <si>
    <t>Байланыс арналарын жалға алу</t>
  </si>
  <si>
    <t>Аренда каналов связи</t>
  </si>
  <si>
    <t>33.13.19.100.003.00.0777.000000000000</t>
  </si>
  <si>
    <t xml:space="preserve">Ішкі АТС (Alcatel) жөндеу және қызмет көрсету </t>
  </si>
  <si>
    <t>Ремонт и обслуживание внутренней АТС (Alcatel)</t>
  </si>
  <si>
    <t>61.20.11.100.000.00.0777.000000000000</t>
  </si>
  <si>
    <t xml:space="preserve">  Ұялы байланыс қызметі К´cell шлюз абоненттік төлем </t>
  </si>
  <si>
    <t xml:space="preserve">Услуги  сотовой связи   К´cell абонентская плата за шлюз </t>
  </si>
  <si>
    <t xml:space="preserve">  Ұялы байланыс қызметі К´cellДеректерді беру (телеметрия) </t>
  </si>
  <si>
    <t xml:space="preserve">Услуги  сотовой связи  К´cellПередача данных (темеметрия. ) </t>
  </si>
  <si>
    <t xml:space="preserve">  Ұялы байланыс қызметі К´cellДеректерді беру ( Р2Р) </t>
  </si>
  <si>
    <t>Услуги  сотовой связи  К´cell Передача данных  (Р2Р)</t>
  </si>
  <si>
    <t xml:space="preserve">  Ұялы байланыс қызметі Beeline Деректерді беру</t>
  </si>
  <si>
    <t xml:space="preserve">Услуги  сотовой связи Beeline Передача данных </t>
  </si>
  <si>
    <t>61.90.10.900.001.00.0777.000000000000</t>
  </si>
  <si>
    <t>Сымды байланыс қызметі Жансүгүрұлы 7,1,2,6,10-СС,2-ЖТП</t>
  </si>
  <si>
    <t>Сымды байланыс қызметі Тұран  данғ.12</t>
  </si>
  <si>
    <t>Услуги проводной связи ул пр.Туран 12</t>
  </si>
  <si>
    <t>Сымды байланыс қызметі 3-СС</t>
  </si>
  <si>
    <t>Услуги проводной связи НС-3</t>
  </si>
  <si>
    <t>61.20.30.900.000.00.0777.000000000000</t>
  </si>
  <si>
    <t xml:space="preserve"> Сымсыз байланыс қызметтері 1,2,3,6,7,9-СС, 2-ЖТП,1-ЖЭО</t>
  </si>
  <si>
    <t>Услуги беспроводной связи на НС-1,2,3,6,7,9,ТРП-2,ТЭЦ-1,ЦДП</t>
  </si>
  <si>
    <t>71.20.19.000.000.00.0777.000000000000</t>
  </si>
  <si>
    <t xml:space="preserve">Құралдарды салыстырып тексеруін ұйымдастыру </t>
  </si>
  <si>
    <t>Организация поверки приборов  измерение давления</t>
  </si>
  <si>
    <t>Организация поверки приборов  измерение электрических величин</t>
  </si>
  <si>
    <t xml:space="preserve">Организация поверки элекртросчетчиков </t>
  </si>
  <si>
    <t>Организация поверки приборов  измерение массы</t>
  </si>
  <si>
    <t xml:space="preserve">Организация поверки приборов  теплофизические температурные измерения </t>
  </si>
  <si>
    <t xml:space="preserve">Отын тарату колонкасы. Құралдарды салыстырып тексеруін ұйымдастыру </t>
  </si>
  <si>
    <t>Организация поверки. Топливо раздаточная колонка</t>
  </si>
  <si>
    <t xml:space="preserve">Организация поверки ультразвуковой толщиномер   </t>
  </si>
  <si>
    <t xml:space="preserve">Организация поверки Фотометр фотоэлектрический КФК-3-01 ЗОМЗ   </t>
  </si>
  <si>
    <t xml:space="preserve">Организация поверки приборов измерение геометрических величин   </t>
  </si>
  <si>
    <t xml:space="preserve">Су есептегіштер кұралдарды салыстырып тексеруін ұйымдастыру </t>
  </si>
  <si>
    <t xml:space="preserve">Организация поверки счетчиков воды  </t>
  </si>
  <si>
    <t>Өтімдеуіштерді жөндеу, салыстырып тексеру</t>
  </si>
  <si>
    <t xml:space="preserve"> Поверка. настройка расходомеров</t>
  </si>
  <si>
    <t xml:space="preserve">Жылу есептеуіштерді салыстырып тексеру </t>
  </si>
  <si>
    <t xml:space="preserve">Поверка тепловычислителей </t>
  </si>
  <si>
    <t>TransPort PT-878 Тасмалдағыш өтімдеуішті жөндеу, салыстырып тексеру</t>
  </si>
  <si>
    <t xml:space="preserve">май </t>
  </si>
  <si>
    <t>2017ж тамыз-қазан</t>
  </si>
  <si>
    <t>август-октябрь 2017</t>
  </si>
  <si>
    <t>2017ж. қаңтар-желтоқсан</t>
  </si>
  <si>
    <t>январь-декабрь 2017</t>
  </si>
  <si>
    <t>2017ж сәуір-қыркүйек</t>
  </si>
  <si>
    <t>апрель-сентябрь 2017</t>
  </si>
  <si>
    <t xml:space="preserve"> Поверка. настройка переносного  расходомера TransPort PT-878 </t>
  </si>
  <si>
    <t>855913335001000777000000000000</t>
  </si>
  <si>
    <t xml:space="preserve">Семинарға қатысу Тарифтер және тариф жасау/ </t>
  </si>
  <si>
    <t>Участие в семинаре Тарифы и тарифообразование, 1 человек.</t>
  </si>
  <si>
    <t>Семинарға қатысуPower point бағдарламасында презентация жасау (жоғарғы деңгей)</t>
  </si>
  <si>
    <t>Участие в семинаре Создание презентаций в программе  Power point(продвинутый уровень), 1 человек</t>
  </si>
  <si>
    <t>Семинарға қатысу Іс жүргізу</t>
  </si>
  <si>
    <t>участие в семинаре Ведение делопроизводства, 1человек.</t>
  </si>
  <si>
    <t xml:space="preserve">участие в семинаре Подготовка, переподготовка и повышение квалификации специалиста в области защиты гос. секретов и информационной безопасности, 1 человек. </t>
  </si>
  <si>
    <t>Семинарға қатысу Мемлекеттік құпияларды қорғау және ақпараттық қауіпсіздік саласында маманды даярлау, қайта даярлау және біліктілігін арттыру/</t>
  </si>
  <si>
    <t>Семинарға қатысу  ҚР еңбек заңнамасы. Соңғы өзгерістер мен толықтыруларды есепке алғанда қолданыстағы мәселелер</t>
  </si>
  <si>
    <t>участие в семинаре Трудовое законодательство РК. Прикладные вопросы с учетом всех последних изменений и дополнений, 1 человек..</t>
  </si>
  <si>
    <t xml:space="preserve"> Семинарға қатысу ҚР бәсекелес (монополияға қарсы) құқығы: заңнама, коллизия, тәжірибе</t>
  </si>
  <si>
    <t>участие в семинаре Конкурентное (антимонопольное ) право РК: законодательство, коллизии, практика, 1человек.</t>
  </si>
  <si>
    <t>Семинарға қатысу Компания қызметімен АТ басқару</t>
  </si>
  <si>
    <t>участие в семинаре Управление ИТ службой компании, 1 человек.</t>
  </si>
  <si>
    <t>Келісу комиссиясы/</t>
  </si>
  <si>
    <t>Семинарға қатысу Келісу комиссиясы/</t>
  </si>
  <si>
    <t>участие в семинаре Согласительная комиссия, 4 человека.</t>
  </si>
  <si>
    <t xml:space="preserve">Азаматтық қорғаныс саласында басшылық құрамын даярлау және қайта даярлау </t>
  </si>
  <si>
    <t>Подготовка и переподготовка руководящего состава в сфере гражданской защиты, 1 человек.</t>
  </si>
  <si>
    <t>2017 жылғы 01 қаңтардан бастап қолданысқа енгізілетін кейбір заңнамалық актілерге өзгерістер мен толықтырулар</t>
  </si>
  <si>
    <t>Подготовка и переподготовка руководящего состава в сфере гражданской защиты, 1человек.</t>
  </si>
  <si>
    <t>Электрондық мемлекеттік сатып алу</t>
  </si>
  <si>
    <t>Электронные гос. закупки, 2 человека.</t>
  </si>
  <si>
    <t>Экологиялық кодекс/</t>
  </si>
  <si>
    <t>Экологический кодекс, 2 человека</t>
  </si>
  <si>
    <t xml:space="preserve">Энергия аудиті  және (немесе) энергия үнемдеу және энергия тиімділігін арттырудың сараптамасы, сондай-ақ энергия менеджменті жүйесін құру жәнее ендіру/ </t>
  </si>
  <si>
    <t xml:space="preserve"> SIMATIK S7 коллекторларын бағдарламалау негіздері/</t>
  </si>
  <si>
    <t xml:space="preserve"> Согласительная коммисия, 4человека.</t>
  </si>
  <si>
    <t>Медициналық куәландыру</t>
  </si>
  <si>
    <t>Көзбен шолу (VT)1.2-деңгей, ультрадыбыстық (UT) 1-деңгей/</t>
  </si>
  <si>
    <t>Инженерлік желілер және жүйелер/</t>
  </si>
  <si>
    <t>Инженерные сети и ситемы, 1 человек.</t>
  </si>
  <si>
    <t>Электр энергетикалық жүйелерінің реле қорғанысы</t>
  </si>
  <si>
    <t xml:space="preserve"> Изменения и дополнения в некоторые законодательные акты по вопросам налогооблажегния, вступающие в силу с 01 января 2017 года 2 человека</t>
  </si>
  <si>
    <t>Кәсіпорындарда еңбекті қорғау және қауіпсіздік/ Безопасность и охрана труда на предприятиях, Өрт-техникалық минимум/ Пожарно-технический минимум, Қауіпті өндірістік объектілерде өнеркәсіптік қауіпсіздік / Промышленная безопасность на опасных производственных объектах, Газбен кесушілер / Газорезчики, 4-разрядтан 5-разрядқа слесарь / Слесарь с 4 на 5 р-д, Ілмектеуші/ Стропольщик, Муфталы қосылыстардың монтажшылары / Монтажнки муфтовых соединений, Еденнен басқарылатын ЖКМ операторлары / Операторы ГПМ управляемых с пола,85 человек.</t>
  </si>
  <si>
    <t xml:space="preserve"> Безопасность и охрана труда на предприятиях, Өрт-техникалық минимум/ Пожарно-технический минимум, Қауіпті өндірістік объектілерде өнеркәсіптік қауіпсіздік / Промышленная безопасность на опасных производственных объектах, Газбен кесушілер / Газорезчики, 4-разрядтан 5-разрядқа слесарь / Слесарь с 4 на 5 р-д, Ілмектеуші/ Стропольщик, Муфталы қосылыстардың монтажшылары / Монтажнки муфтовых соединений, Еденнен басқарылатын ЖКМ операторлары / Операторы ГПМ управляемых с пола,85 человек.</t>
  </si>
  <si>
    <t xml:space="preserve"> Основы программирования контроллеров SIMATIK S7, 1человек. </t>
  </si>
  <si>
    <t xml:space="preserve"> Медицинское освидетельствование, 2 человека.</t>
  </si>
  <si>
    <t>Көзбен шолу (VT)1.2-деңгей, ультрадыбыстық (UT) 2-деңгей/ Визуальный (VT)1.2 уровень,Ультразвуковой (UT) 2 уровень, 1 человек.</t>
  </si>
  <si>
    <t xml:space="preserve"> Визуальный (VT)1.2 уровень,Ультразвуковой (UT) 2 уровень, 1 человек.</t>
  </si>
  <si>
    <t xml:space="preserve"> Релейная защита электроэнергетических систем, 1 человек.</t>
  </si>
  <si>
    <r>
      <t xml:space="preserve">/ </t>
    </r>
    <r>
      <rPr>
        <sz val="11"/>
        <color indexed="8"/>
        <rFont val="Times New Roman"/>
        <family val="1"/>
        <charset val="204"/>
      </rPr>
      <t>Визуальный (VT)1.2 уровень,Ультразвуковой (UT) 1 уровень,1 человек.</t>
    </r>
  </si>
  <si>
    <t xml:space="preserve">тапсырыс берушінің өтінімі бойынша 15 күнтізбелік күн ішінде </t>
  </si>
  <si>
    <t>по заявке заказчика в теч. 15 календарных дней</t>
  </si>
  <si>
    <t>апрель</t>
  </si>
  <si>
    <t>май</t>
  </si>
  <si>
    <t>февраль</t>
  </si>
  <si>
    <t>69.20.10.000.002.00.0777.000000000000</t>
  </si>
  <si>
    <t>63.99.10.000.006.00.0777.000000000000</t>
  </si>
  <si>
    <t>ҚЕХС сәйкес әзірленген 2016 жылға  "Астана-Теплотранзит" АҚ қаржы есеп берушілік аудиті бойынша қызметтер.</t>
  </si>
  <si>
    <t>Услуги по аудиту финансовой отчетности АО "Астана-Теплотранзит" за 2016 год, подготовленные в соответствии с МСФО.</t>
  </si>
  <si>
    <t>конкурс</t>
  </si>
  <si>
    <t>қызмет/ услуга</t>
  </si>
  <si>
    <t>Қазақстан Республикысының нормативті құқықтық актілермен белгіленген дивиденттерді төлеу (төлемеу) туралы ресми баспа басылымдарда ақпараттар жариялау, акцияларды үлестіру (жүзеге асыру), ірі келісім-шарт жасау, қаржы есептілігі мен басқа ақпараттар жариялау.</t>
  </si>
  <si>
    <t>Опубликование информации в официальном печатном издании о выплате (невыплате) дивидентов, размещение (реализации акций), заключение крупной сделки, финансовой отчетности и иной информации, установленной нормативно-правовыми актами Республики Казахстан</t>
  </si>
  <si>
    <t>в течении 30 календарных дней с даты заключения договора</t>
  </si>
  <si>
    <t xml:space="preserve"> тапсырыс берушінің өтінімі түскен кезден бастап 15 күнтізбелік күн ішінде</t>
  </si>
  <si>
    <t>в течении 15 календарных дней с момента поступления заявки заказчика</t>
  </si>
  <si>
    <t>Абаттандыруды қалпына келтіру</t>
  </si>
  <si>
    <t>жұмыс/работа</t>
  </si>
  <si>
    <t xml:space="preserve">Көгалды қалпына келтіру бойынша қызметтер </t>
  </si>
  <si>
    <t>Услуги по восстановлению газона</t>
  </si>
  <si>
    <t>Хризотил талшықтаспен жылумен оқшаулау</t>
  </si>
  <si>
    <t>Теплоизоляция хризотиловым асбестом</t>
  </si>
  <si>
    <t>Топографиялық және атқарушылық түсілімдерді орындау</t>
  </si>
  <si>
    <t>Выполнение топографической и исполнительной съемки</t>
  </si>
  <si>
    <t xml:space="preserve">Негізгі және қосалқы жабдықтың техникалық жағдайы туралы сараптама қорытындысын беру бойынша қызметтер </t>
  </si>
  <si>
    <t xml:space="preserve">Услуги по выдаче экспертного заключения о техничеком состоянии основного и вспомогательного оборудования </t>
  </si>
  <si>
    <t xml:space="preserve">19 (6)ҚТ-дан бастап Кенесары көшесіне дейін 2Ду 800 мм (Т1,Т2) 6-ЖМ-нің жобалануын есепке алумен қайта жаңарту </t>
  </si>
  <si>
    <t>Реконструкция с учетом проектирования ТМ-6, 2Ду 800 мм (Т1,Т2) от УТ-19(6) до ул. Кенесары.</t>
  </si>
  <si>
    <t>Пушкин көшесі, 15а, 19,21,21/1, Абай даңғылы, 98а,98б бойынша 2Ду 65-250 мм жылу трассасының жобалануын есепке алумен қайта жаңарту</t>
  </si>
  <si>
    <t>Реконструкция с учетом проектирования теплотрассы 2Ду 65-250 мм по ул. Пушкина 15а, 19,21,21/1, по пр. Абая 98а,98б</t>
  </si>
  <si>
    <t xml:space="preserve">24(2) ҚТ-дан бастап Есенберлин көшесі, 3 дейін 2Ду50-150 мм жылу трассасының  жобалануын есепке алумен қайта жаңарту </t>
  </si>
  <si>
    <t>Реконструкция с учетом проектирования теплотрассы 2Ду 50-150 мм от УТ-24(2) до ул. Есенберлина 3.</t>
  </si>
  <si>
    <t xml:space="preserve">Мәскеу көшесі, 18, 20, 20/2 бойынша тұрғын үйлерге 2Ду 100 - 125 мм жылу трассасының жобалануын есепке алумен қайта жаңарту  </t>
  </si>
  <si>
    <t>Реконструкция с учетом проектирования теплотрассы 2Ду 100 - 125 мм к жилым домам по ул. Московская 18, 20, 20/2</t>
  </si>
  <si>
    <t xml:space="preserve">Жансүгірұлы көшесінен бастап Абылай хан даңғылы бойынша № 41 тұрғын үйге дейін 2Ду 80 - 300 мм жылу трассасының жобалануын есепке алумен қайта жаңарту </t>
  </si>
  <si>
    <t>Реконструкция с учетом проектирования теплотрассы 2Ду 80 - 300 мм по пр. Абылай хана от ул. Жансугурова до ж/д по пр. Абылай хана 41</t>
  </si>
  <si>
    <t xml:space="preserve"> Пушкин көшесі, 1,3,3/1,7,  Жұбанов көшеесі 1,3,3/1,3/2 бойынша 2Ду 65-150 мм жылу трассасының жобалануын есепке алумен қайта жаңарту</t>
  </si>
  <si>
    <t>Реконструкция с учетом проектирования теплотрассы 2Ду 65-150 мм по ул. Пушкина 1,3,3/1,7 ул. Жубанова 1,3,3/1,3/2</t>
  </si>
  <si>
    <t xml:space="preserve">Астана қаласындағы  Сарыарқа даңғылы, 39 дейін Жеңіс даңғылы (Каньон қонақ үйі) бойынша 2Ду 400 мм жылу трассасының жобалануын есепке алумен қайта жаңарту   </t>
  </si>
  <si>
    <t>Реконструкция с учетом проектирования теплотрассы 2Ду 400 мм по пр. Женис (гостиница Каньон) до пр. Сарыарка 39 в г. Астане</t>
  </si>
  <si>
    <t xml:space="preserve">Республика даңғылы, 4,4/1,6,8,10,10/1,16/1, Ағыбай батыр көшесі 12,5 бойынша 2Ду 50-300 мм жылу трассасының жобалануын есепке алумен қайта жаңарту   </t>
  </si>
  <si>
    <t>Реконструкция с учетом проектирования теплотрассы 2Ду 50-300 мм по пр. Республики 4, 4/1, 6,8,10,10/1,16/1, ул. Агыбай батыра 12,5</t>
  </si>
  <si>
    <t xml:space="preserve">"19 (6)ҚТ-дан бастап Кенесары көшесіне дейін 2Ду 800 мм (Т1,Т2) 6-ЖМ-нің жобалануын есепке алумен қайта жаңарту" техникалық қадағалау бойынша қызмет </t>
  </si>
  <si>
    <t>Услуга по техническому надзору "Реконструкция с учетом проектирования ТМ-6, 2Ду 800 мм (Т1,Т2) от УТ-19(6) до ул. Кенесары."</t>
  </si>
  <si>
    <t xml:space="preserve">"Пушкин көшесі, 15а, 19,21,21/1, Абай даңғылы, 98а,98б бойынша 2Ду 65-250 мм жылу трассасының жобалануын есепке алумен қайта жаңарту" техникалық қадағалау бойынша қызмет </t>
  </si>
  <si>
    <t>Услуга по техническому надзору "Реконструкция с учетом проектирования теплотрассы 2Ду 65-250 мм по ул. Пушкина 15а, 19,21,21/1, по пр. Абая 98а,98б"</t>
  </si>
  <si>
    <t xml:space="preserve">"24(2) ҚТ-дан бастап Есенберлин көшесі, 3 дейін 2Ду50-150 мм жылу трассасының  жобалануын есепке алумен қайта жаңарту" техникалық қадағалау бойынша қызмет </t>
  </si>
  <si>
    <t>Услуга по техническому надзору "Реконструкция с учетом проектирования теплотрассы 2Ду 50-150 мм от УТ-24(2) до ул. Есенберлина 3."</t>
  </si>
  <si>
    <t xml:space="preserve">"Мәскеу көшесі, 18, 20, 20/2 бойынша тұрғын үйлерге 2Ду 100 - 125 мм жылу трассасының жобалануын есепке алумен қайта жаңарту" техникалық қадағалау бойынша қызмет    </t>
  </si>
  <si>
    <t>Услуга по техническому надзору "Реконструкция с учетом проектирования теплотрассы 2Ду 100 - 125 мм к жилым домам по ул. Московская 18, 20, 20/2"</t>
  </si>
  <si>
    <t xml:space="preserve">"Жансүгірұлы көшесінен бастап Абылай хан даңғ. 41 т/ү дейін Абылай хан даңғ. Бойынша 2Ду80-300 мм  жылу трассасының жобалануын есепке алумен қайта жаңарту" техникалық қадағалау бойынша қызмет </t>
  </si>
  <si>
    <t>Услуга по техническому надзору "Реконструкция с учетом проектирования теплотрассы 2Ду 80 - 300 мм по пр. Абылай хана от ул. Жансугурова до ж/д по пр. Абылай хана 41"</t>
  </si>
  <si>
    <t xml:space="preserve">"Пушкин көшесі, 1,3,3/1,7,  Жұбанов көшеесі 1,3,3/1,3/2 бойынша 2Ду 65-150 мм жылу трассасының жобалануын есепке алумен қайта жаңарту" техникалық қадағалау бойынша қызмет  </t>
  </si>
  <si>
    <t>Услуга по техническому надзору "Реконструкция с учетом проектирования теплотрассы 2Ду 65-150 мм по ул. пушкина 1,3,3/1,7 ул. Жубанова 1,3,3/1,3/2"</t>
  </si>
  <si>
    <t xml:space="preserve">"Астана қаласындағы  Сарыарқа даңғылы, 39 дейін Жеңіс даңғылы (Каньон қонақ үйі) бойынша 2Ду 400 мм жылу трассасының жобалануын есепке алумен қайта жаңарту"  техникалық қадағалау бойынша қызмет    </t>
  </si>
  <si>
    <t>Услуга по техническому надзору "Реконструкция с учетом проектирования теплотрассы 2Ду 400 мм по пр. Женис (гостиница Каньон) до пр. Сарыакра 39 в г. Астане"</t>
  </si>
  <si>
    <t xml:space="preserve">"Республика даңғылы, 4,4/1,6,8,10,10/1,16/1, Ағыбай батыр көшесі 12,5 бойынша 2Ду 50-300 мм жылу трассасының жобалануын есепке алумен қайта жаңарту" техникалық қадағалау бойынша қызмет      </t>
  </si>
  <si>
    <t>Услуга по техническому надзору "Реконструкция с учетом проектирования теплотрассы 2Ду 50-300 мм по пр. Республики 4, 4/1, 6,8,10,10/1,16/1, ул. Агыбай батыра 12,5"</t>
  </si>
  <si>
    <t xml:space="preserve">"19 (6)ҚТ-дан бастап Кенесары көшесіне дейін 2Ду 800 мм (Т1,Т2) 6-ЖМ-нің жобалануын есепке алумен қайта жаңарту" авторлық қадағалау бойынша қызмет </t>
  </si>
  <si>
    <t>Услуга по авторскому надзору "Реконструкция с учетом проектирования ТМ-6, 2Ду 800 мм (Т1,Т2) от УТ-19(6) до ул. Кенесары"</t>
  </si>
  <si>
    <t xml:space="preserve">"Пушкин көшесі, 15а, 19,21,21/1, Абай даңғылы, 98а,98б бойынша 2Ду 65-250 мм жылу трассасының жобалануын есепке алумен қайта жаңарту" авторлық қадағалау бойынша қызмет </t>
  </si>
  <si>
    <t>Услуга по авторскому надзору "Реконструкция с учетом проектирования теплотрассы 2Ду 65-250 мм по ул. Пушкина 15а, 19,21,21/1, по пр. Абая 98а,98б"</t>
  </si>
  <si>
    <t xml:space="preserve">"24(2) ҚТ-дан бастап Есенберлин көшесі, 3 дейін 2Ду50-150 мм жылу трассасының  жобалануын есепке алумен қайта жаңарту" авторлық қадағалау бойынша қызмет </t>
  </si>
  <si>
    <t>Услуга по авторскому надзору "Реконструкция с учетом проектирования теплотрассы 2Ду 50-150 мм от УТ-24(2) до ул. Есенберлина 3."</t>
  </si>
  <si>
    <t xml:space="preserve">"Мәскеу көшесі, 18, 20, 20/2 бойынша тұрғын үйлерге 2Ду 100 - 125 мм жылу трассасының жобалануын есепке алумен қайта жаңарту"авторлық қадағалау бойынша қызмет     </t>
  </si>
  <si>
    <t>Услуга по авторскому надзору "Реконструкция с учетом проектирования теплотрассы 2Ду 100 - 125 мм к жилым домам по ул. Московская 18, 20, 20/2"</t>
  </si>
  <si>
    <t xml:space="preserve">"Жансүгірұлы көшесінен бастап Абылай хан даңғ. 41 т/ү дейін Абылай хан даңғ. Бойынша 2Ду80-300 мм  жылу трассасының жобалануын есепке алумен қайта жаңарту" авторлық қадағалау бойынша қызмет </t>
  </si>
  <si>
    <t>Услуга по авторскому  надзору "Реконструкция с учетом проектирования теплотрассы 2Ду 80 - 300 мм по пр. Абылай хана от ул. Жансугурова до ж/д по пр. Абылай хана 41"</t>
  </si>
  <si>
    <t xml:space="preserve">"Пушкин көшесі, 1,3,3/1,7,  Жұбанов көшеесі 1,3,3/1,3/2 бойынша 2Ду 65-150 мм жылу трассасының жобалануын есепке алумен қайта жаңарту" авторлық қадағалау бойынша қызмет </t>
  </si>
  <si>
    <t>Услуга по авторскому надзору "Реконструкция с учетом проектирования теплотрассы 2Ду 65-150 мм по ул. пушкина 1,3,3/1,7 ул. Жубанова 1,3,3/1,3/2"</t>
  </si>
  <si>
    <t xml:space="preserve">"Астана қаласындағы  Сарыарқа даңғылы, 39 дейін Жеңіс даңғылы (Каньон қонақ үйі) бойынша 2Ду 400 мм жылу трассасының жобалануын есепке алумен қайта жаңарту"  авторлық қадағалау бойынша қызмет  </t>
  </si>
  <si>
    <t>Услуга по авторскому надзору "Реконструкция с учетом проектирования теплотрассы 2Ду 400 мм по пр. Женис (гостиница Каньон) до пр. Сарыакра 39 в г. Астане"</t>
  </si>
  <si>
    <t xml:space="preserve">"Республика даңғылы, 4,4/1,6,8,10,10/1,16/1, Ағыбай батыр көшесі 12,5 бойынша 2Ду 50-300 мм жылу трассасының жобалануын есепке алумен қайта жаңарту" авторлық қадағалау бойынша қызмет  </t>
  </si>
  <si>
    <t>Услуга по авторскому надзору "Реконструкция с учетом проектирования теплотрассы 2Ду 50-300 мм по пр. Республики 4, 4/1, 6,8,10,10/1,16/1, ул. Агыбай батыра 12,5"</t>
  </si>
  <si>
    <t xml:space="preserve">"14 ҚТ-дан бастап 16 ҚТ-ға дейін 2Ду 800 мм (Т1,Т2) 6-ЖМ-нің жобалануын есепке алумен қайта жаңарту" жобасын сараптау бойынша қызмет </t>
  </si>
  <si>
    <t>Услуга по экспертизе проекта "Реконструкция с учетом проектирования ТМ-6,2Ду 800 мм (Т1,Т2) от УТ 14 до УТ 16"</t>
  </si>
  <si>
    <t xml:space="preserve">"13(11) ҚТ-дан бастап 5(11) В-ға дейін 2Ду 400 мм 11-ЖМ-нің жобалануын есепке алумен қайта жаңарту" жобасын сараптау бойынша қызмет </t>
  </si>
  <si>
    <t>Услуга по экспертизе проекта "Реконструкция с учетом проектирования ТМ-11,2Ду 400 мм  от УТ 13(11) до В5(11)"</t>
  </si>
  <si>
    <r>
      <rPr>
        <sz val="11"/>
        <rFont val="Times New Roman"/>
        <family val="1"/>
        <charset val="204"/>
      </rPr>
      <t>"Брусиловский - Жұбанов көшелері бойынша №12 үй ауданындағы 2Ду 65-200 жылу трассасының жобалануын есепке алумен қайта жаңарту" жобасын сараптау бойынша қызмет</t>
    </r>
    <r>
      <rPr>
        <b/>
        <sz val="11"/>
        <rFont val="Times New Roman"/>
        <family val="1"/>
        <charset val="204"/>
      </rPr>
      <t xml:space="preserve"> </t>
    </r>
  </si>
  <si>
    <t>Услуга по экспертизе проекта "Реконструкция с учетом проектирования теплотрассы 2Ду 65-200 мм в районе 12 по ул. Брусиловского - Жубанова"</t>
  </si>
  <si>
    <t xml:space="preserve">"Алатау ш/а, Ж.Тархан көшесі, 5/1, 7. 7/1, Иманов көшесі, 32, 32/2, 32/1, 34 мекенжайындағы 2Ду65-150 мм жылу трассасының жобалануын есепке алумен қайта жаңарту" жобасын сараптау бойынша қызмет </t>
  </si>
  <si>
    <t>Услуга по экспертизе проекта "Реконструкция с учетом проектирования теплотрассы 2Ду65-150 мм по адресу мкр. Алатау, ул. Ж.Тархана 5/1, 7. 7/1 ул. Иманова 32, 32/2, 32/1, 34"</t>
  </si>
  <si>
    <t xml:space="preserve"> Янушкевич көшесі бойынша "Эгалите" ТК-ге дейін 12(19) ҚТ-дан бастап  Жұбанов көшесі бойынша №15 үйге дейін 2Ду 65-300 мм жылу трассасының жобалануын есепке алумен қайта жаңарту" жобасын сараптау бойынша қызмет</t>
  </si>
  <si>
    <t>Услуга по экспертизе проекта  "Реконструкция с учетом проектирования теплотрассы 2Ду 65-300 мм от УТ 12(19) до ж.д. №15 от ул Жубанова до ЖК Эгалите по ул. Янушкевича"</t>
  </si>
  <si>
    <t>Мұстафин көшесі, 5, 5/1, 7,7/1,9 бойынша 2Ду 80-150 мм жылу трассасының жобалануын есепке алумен қайта жаңарту" жобасын сараптау бойынша қызмет</t>
  </si>
  <si>
    <t>Услуга по экспертизе проекта "Реконструция с учеом проектирования теплотрассы 2Ду 80-150 мм по ул. Мустафина 5, 5/1, 7,7/1,9"</t>
  </si>
  <si>
    <t xml:space="preserve"> "Рақымов (Қошқарбаев) көшесі, 33, 36, Ш.Уәлиханов көшесі, 5,17,9, Баянауыл көшесі, 71 бойынша 2Ду 80-200 мм  жылу трассасының жобалануын есепке алумен қайта жаңарту" жобасын сараптау бойынша қызмет</t>
  </si>
  <si>
    <t>Услуга по экспертизе проекта "Реконструкция с учетом проектирования теплотрассы 2Ду 80-200 мм по ул. Рахымова (Кошкарбаева) 33, 36, ул. Ш.Валиханова 5,17,9, ул. Баянауыл 71"</t>
  </si>
  <si>
    <t>5(24)ҚТ-дан бастап 22(23) ҚТ-ға дейінгі учаскеде 2Ду57/140 - 159/250 мм жылу трассасын қайта жаңарту" жобасын сараптау бойынша қызмет</t>
  </si>
  <si>
    <t>Услуга по экспертизе проекта "Реконструкция теплотрассы 2Ду57/140 - 159/250 мм, участок от УТ5(24) до УТ 22(23)"</t>
  </si>
  <si>
    <t>"Манас көшесі, 19, 20,21,22,23/1,23/2 бойынша 2Ду 100-250 мм жылу трассасының жобалануын есепке алумен қайта жаңарту" жобасын сараптау бойынша қызмет</t>
  </si>
  <si>
    <t>Услуга по экспертизе проекта "Реконструкция с учетом проектирования теплотрассы 2Ду 100-250 мм по ул. Манаса 19, 20,21,22,23/1,23/2"</t>
  </si>
  <si>
    <t>"2(20)ҚТ-дан бастап Брусиловский көшесі, 18 дейін 2Ду 65-150 мм жылу трассасының жобалануын есепке алумен қайта жаңарту" жобасын сараптау бойынша қызмет</t>
  </si>
  <si>
    <t>Услуга по экспертизе проекта "Реконструкция с учетом проектирования теплотрассы 2Ду 65-150 мм от УТ2(20) до ул. Брусиловского 18"</t>
  </si>
  <si>
    <t>"Кравцов к-сі 3,3/1, 5/1, 5, 7, 7/1, 3/2, 5/2 үйлер бойынша 2Ду65-325 мм жылу трассасының жобалануын есепке алумен қайта жаңарту" жобасын сараптау бойынша қызмет</t>
  </si>
  <si>
    <t>Услуга по экспертизе проекта "Реконструкция с учетом проектирования теплотрассы 2Ду 65-325 мм по ул. Кравцова 3, 3/1, 5/1, 5, 7, 7/1, 3/2, 5/2"</t>
  </si>
  <si>
    <t>"Бейбітшілік көшесі, 62 бойынша  2Ду 159мм , 2Ду76мм,  жылу трассасын жертөледен шығару" жобасын сараптау бойынша қызмет</t>
  </si>
  <si>
    <t>Услуга по экспертизе проекта "Вынос теплотрассы 2Ду 76мм, 2Ду 159мм по ул. Бейбитшилик 62 с подвала "</t>
  </si>
  <si>
    <t xml:space="preserve">"14 ҚТ-дан бастап 16 ҚТ-ға дейін 2Ду 800 мм (Т1,Т2) 6-ЖМ-нің жобалануын есепке алумен қайта жаңарту" ЖІЖ бойынша қызметтер </t>
  </si>
  <si>
    <t>Услуги по ПИР  "Реконструкция с учетом проектирования ТМ-6,2Ду 800 мм (Т1,Т2) от УТ 14 до УТ 16"</t>
  </si>
  <si>
    <t xml:space="preserve">"13(11) ҚТ-дан бастап 5(11) В-ға дейін 2Ду 400 мм 11-ЖМ-нің жобалануын есепке алумен қайта жаңарту" ЖІЖ бойынша қызметтер </t>
  </si>
  <si>
    <t>Услуга по ПИР "Реконструкция с учетом проектирования ТМ-11,2Ду 400 мм  от УТ 13(11) до В5(11)"</t>
  </si>
  <si>
    <t xml:space="preserve">"Брусиловский - Жұбанов көшелері бойынша №12 үй ауданындағы 2Ду 65-200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</si>
  <si>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 65-200 мм в районе 12 по ул. Брусиловского - Жубанова"</t>
  </si>
  <si>
    <t xml:space="preserve">"Алатау ш/а, Ж.Тархан көшесі, 5/1, 7. 7/1, Иманов көшесі, 32, 32/2, 32/1, 34 мекенжайындағы 2Ду65-150 мм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</si>
  <si>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2Ду65-150 мм по адресу мкр. Алатау, ул. Ж.Тархана 5/1, 7. 7/1 ул. Иманова 32, 32/2, 32/1, 34"</t>
  </si>
  <si>
    <t xml:space="preserve"> Янушкевич көшесі бойынша "Эгалите" ТК-ге дейін 12(19) ҚТ-дан бастап  Жұбанов көшесі бойынша №15 үйге дейін 2Ду 65-300 мм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</si>
  <si>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 65-300 мм от УТ 12(19) до ж.д. №15 от ул Жубанова до ЖК Эгалите по ул. Янушкевича"</t>
  </si>
  <si>
    <t xml:space="preserve">Мұстафин көшесі, 5, 5/1, 7,7/1,9 бойынша 2Ду 80-150 мм жылу трассасының жобалануын есепке алумен қайта жаңарту" ЖІЖ бойынша қызметтер </t>
  </si>
  <si>
    <t>Услуга по ПИР "Реконструция с учеом проектирования теплотрассы 2Ду 80-150 мм по ул. Мустафина 5, 5/1, 7,7/1,9"</t>
  </si>
  <si>
    <t xml:space="preserve"> "Рақымов (Қошқарбаев) көшесі, 33, 36, Ш.Уәлиханов көшесі, 5,17,9, Баянауыл көшесі, 71 бойынша 2Ду 80-200 мм 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</si>
  <si>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 80-200 мм по ул. Рахымова (Кошкарбаева) 33, 36, ул. Ш.Валиханова 5,17,9, ул. Баянауыл 71"</t>
  </si>
  <si>
    <t xml:space="preserve">5(24)ҚТ-дан бастап 22(23) ҚТ-ға дейінгі учаскеде 2Ду57/140 - 159/250 мм жылу трассасын қайта жаңарту" ЖІЖ бойынша қызметтер </t>
  </si>
  <si>
    <t>Услуга по ПИР "Реконструкция теплотрассы 2Ду57/140 - 159/250 мм, участок от УТ5(24) до УТ 22(23)"</t>
  </si>
  <si>
    <t xml:space="preserve">"Манас көшесі, 19, 20,21,22,23/1,23/2 бойынша 2Ду 100-250 мм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</si>
  <si>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 100-250 мм по ул. Манаса 19, 20,21,22,23/1,23/2"</t>
  </si>
  <si>
    <t xml:space="preserve">"2(20)ҚТ-дан бастап Брусиловский көшесі, 18 дейін 2Ду 65-150 мм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</si>
  <si>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 65-150 мм от УТ2(20) до ул. Брусиловского 18"</t>
  </si>
  <si>
    <t xml:space="preserve">Кравцов к-сі 3,3/1, 5/1, 5, 7, 7/1, 3/2, 5/2 үйлер бойынша 2Ду65-325 мм жылу трассасының жобалануын есепке алумен қайта жаңарту" ЖІЖ бойынша қызметтер </t>
  </si>
  <si>
    <t>Услуга по ПИР "Реконструкция с учетом проектирования теплотрассы 2Ду 65-325 мм по ул. Кравцова 3, 3/1, 5/1, 5, 7, 7/1, 3/2, 5/2"</t>
  </si>
  <si>
    <t>"Бейбітшілік көшесі, 62 бойынша 2Ду 159мм,  2Ду76мм жылу трассасын жертөледен шығару" ЖІЖ бойынша қызмет</t>
  </si>
  <si>
    <t>Услуга по ПИР "Вынос теплотрассы 2Ду 159мм 2Ду76мм по ул. Бейбитшилик 62 с подвала"</t>
  </si>
  <si>
    <t>Сәуір-қараша</t>
  </si>
  <si>
    <t>Апрель-ноябрь</t>
  </si>
  <si>
    <t>Сәуір-қазан</t>
  </si>
  <si>
    <t>апрель-октябрь</t>
  </si>
  <si>
    <t>Мамыр-қараша</t>
  </si>
  <si>
    <t>май-ноябрь</t>
  </si>
  <si>
    <t>Шілде-тамыз</t>
  </si>
  <si>
    <t>июль-август</t>
  </si>
  <si>
    <t>Мамыр-қазан</t>
  </si>
  <si>
    <t>май-октябрь</t>
  </si>
  <si>
    <t>Қаңтар-маусым</t>
  </si>
  <si>
    <t>январь-июнь</t>
  </si>
  <si>
    <t>81.30.10.000.000.000999.000000000000</t>
  </si>
  <si>
    <t>02.40.10.299.003.00.0999.000000000000</t>
  </si>
  <si>
    <t>43.29.11.335.001.00.0999.000000000000</t>
  </si>
  <si>
    <t>71.12.35.100.001.00.0999.000000000000</t>
  </si>
  <si>
    <t>71.20.19.000.014.00.0999.000000000000</t>
  </si>
  <si>
    <t>43.22.12.335.001.00.0999.000000000000</t>
  </si>
  <si>
    <t>71.12.20.000.000.00.0777.000000000000</t>
  </si>
  <si>
    <t>Техосмотр грузовых автомобилей, 68 штук ,автобус 1 ед,</t>
  </si>
  <si>
    <t xml:space="preserve">Техосмотр легковых автомобилей, 36 штук </t>
  </si>
  <si>
    <t>71.12.19.900.000.00.0999.000000000000</t>
  </si>
  <si>
    <t>65.12.11.335.000.00.0777.000000000000</t>
  </si>
  <si>
    <t>Жұмыскерді еңбек (қызметтік) міндеттерін орындау кезіндегі жазатайым оқиғалардан міндетті  сақтандыру</t>
  </si>
  <si>
    <t>Обязательное страхование работника от несчастных случаев при исполнении им трудовых (служебных) обязанностей</t>
  </si>
  <si>
    <t>65.12.21.335.000.00.0777.000000000000</t>
  </si>
  <si>
    <t>Көлік құралы иегерлерінің АҚЖ-сын міндетті сақтандыру</t>
  </si>
  <si>
    <t>Обязательное страхование ГПО владельцев транспортных средств</t>
  </si>
  <si>
    <t>65.12.34.335.000.00.0777.000000000000</t>
  </si>
  <si>
    <t>Көлік құралы иегерлерінің азаматтық-құқықтық жауапкершілігі бойынша ерікті сақтандыру</t>
  </si>
  <si>
    <t>Добровольное страхование гражданско-правовой ответственности владельцев транспортных средств</t>
  </si>
  <si>
    <t>65.12.41.335.001.00.0777.000000000000</t>
  </si>
  <si>
    <t>Міндетті экологиялық сақтандыру</t>
  </si>
  <si>
    <t>Обязательное экологическое страхование</t>
  </si>
  <si>
    <t xml:space="preserve">  Астана қаласының мерзімді баспасөзінде ақпараттың ресми жариялау</t>
  </si>
  <si>
    <t>Официальное опубликование информации в периодической печати города Астана</t>
  </si>
  <si>
    <t>2016ж. 15 желтоқсаннан</t>
  </si>
  <si>
    <t>с 15 декабря 2016г.</t>
  </si>
  <si>
    <t>2016ж. 14 желтоқсаннан</t>
  </si>
  <si>
    <t>с 14 декабря 2016г.</t>
  </si>
  <si>
    <t>2017ж. 9 наурыздан</t>
  </si>
  <si>
    <t xml:space="preserve">с 9 марта 2017г. </t>
  </si>
  <si>
    <t>2017ж. 23 ақпаннан</t>
  </si>
  <si>
    <t>с 23 февраля 2017г.</t>
  </si>
  <si>
    <t>тапсырыс берушінің өтінімі бойынша 15 күнтізбелік күн ішінде</t>
  </si>
  <si>
    <t>в течении 15 календ. дней по заявке заказчика</t>
  </si>
  <si>
    <t>Ультрадыбыстық ақаутапқыштарды жөндеу</t>
  </si>
  <si>
    <t>Ремонт ультразвуковых дефектоскопов</t>
  </si>
  <si>
    <t>Дәнеке жіктердің ақауын табу</t>
  </si>
  <si>
    <t>Ультрадыбыстық ақаутапқыштарды салыстырып тексеру</t>
  </si>
  <si>
    <t>Поверка ультразвукового дефектоскопа</t>
  </si>
  <si>
    <t>Электр құрал-саймандарын жөндеу</t>
  </si>
  <si>
    <t>Ремонт электроинструментов</t>
  </si>
  <si>
    <t>Станокта құрал-саймандарды, қосалқы бөлшектерді және ДЖУ-ге жабдықтарды жасау</t>
  </si>
  <si>
    <t>Изготовление инструментов, запчастей на станке и оборудование для РЗУ</t>
  </si>
  <si>
    <t xml:space="preserve">Шағын механизация механизмдерін (жік кескіштерді, электр генераторлардың ішкі жану қозғалтқыштарын, карбюраторларды, стартерлерді, бензин сорғыларын және т.б.) жөндеу  </t>
  </si>
  <si>
    <t xml:space="preserve">Ремонт механизмов малой механизации (резчиков швов, двигателей внутреннего сгорания электрогенераторов, карбюраторов, стартеров, бензонасосов и т.д. </t>
  </si>
  <si>
    <t xml:space="preserve">Жылумен оқшаулау учаскесінің жабдығына арналған қосалқы бөлшектерді жөндеу және жасау  </t>
  </si>
  <si>
    <t>Ремонт и изготовление запасных частей для оборудования участка тепловой изоляции</t>
  </si>
  <si>
    <t xml:space="preserve">Геодезиялық жабдықты (нивелир, теодолит, тахеометр) салыстырып тексеру </t>
  </si>
  <si>
    <t>Поверка геодезического оборудывания (нивелир, теодолит, тахеометр)</t>
  </si>
  <si>
    <t xml:space="preserve"> услуга</t>
  </si>
  <si>
    <t>Өтінімге қол қойылған кезден бастап 15 жұмыс күні ішінде</t>
  </si>
  <si>
    <t>В течении 15-ти раб.дней с момента подписания заявки</t>
  </si>
  <si>
    <t>услуги по оценке имущества</t>
  </si>
  <si>
    <t>мүлікті бағалау бойынша қызметтер</t>
  </si>
  <si>
    <t>68.31.16.100.000.00.0777.000000000000</t>
  </si>
  <si>
    <t xml:space="preserve">Жалпы қолданыстағы қысқа мерзімді ауа райы болжамы бойынша қызметтер </t>
  </si>
  <si>
    <t>Услуги по краткосрочному  прогнозу погоды общего пользования</t>
  </si>
  <si>
    <t>74.90.14.000.000.00.0777.000000000000</t>
  </si>
  <si>
    <t>Бу және ыстық су</t>
  </si>
  <si>
    <t>35.30.11.130.000.00.0233.000000000000</t>
  </si>
  <si>
    <t>коррекционный течеискатель</t>
  </si>
  <si>
    <t>коррекциялық саңылау тапқыш</t>
  </si>
  <si>
    <t>26.51.53.100.006.00.0796.000000000001</t>
  </si>
  <si>
    <t>ннспекционный аудит системы энергоменеджмента</t>
  </si>
  <si>
    <t>Энергетикалық менеджмент жүйесінің инспекциялық аудиті</t>
  </si>
  <si>
    <t>74.90.20.000.006.00.0777.000000000000</t>
  </si>
  <si>
    <t>33.12.17.100.001.00.0999.000000000000</t>
  </si>
  <si>
    <t xml:space="preserve">Қол электр құралы (шой балғаларды, перфоратор, БАМ т.с.с.)  жөндеуі </t>
  </si>
  <si>
    <t>Услуги по ремонтк ручных электроинструментов (отбойные молотки, перфоратор, УШМ и т.д.)</t>
  </si>
  <si>
    <t>33.14.11.100.000.00.0999.000000000000</t>
  </si>
  <si>
    <t xml:space="preserve">Қорғаныстың электрондық терминалдарының жөндеуі. </t>
  </si>
  <si>
    <t xml:space="preserve">Услуги по ремонту электронных терминалов защит. </t>
  </si>
  <si>
    <t>71.20.19.000.001.00.0777.000000000000</t>
  </si>
  <si>
    <t>қорғаныс заттарын сынау</t>
  </si>
  <si>
    <t>испытания защитных средств</t>
  </si>
  <si>
    <t xml:space="preserve">Бригадаға жұмысқа рұқсат беру. </t>
  </si>
  <si>
    <t xml:space="preserve">Допуск бригады к работе. </t>
  </si>
  <si>
    <t>33.14.11.100.001.00.0999.000000000000</t>
  </si>
  <si>
    <t>0,4кв эл.қозғалтқыштар мен дәнеке генераторлардың күрделі жөндеуі</t>
  </si>
  <si>
    <t>Услуги по капитальному ремонту эл.двигателей и  сварочных генераторов 0,4кв</t>
  </si>
  <si>
    <t>38.22.29.000.001.00.0777.000000000000</t>
  </si>
  <si>
    <t>Құрамында сынап бар шамдарды демеркуризациясы</t>
  </si>
  <si>
    <t>Демеркуризация ртутьсодержащих ламп</t>
  </si>
  <si>
    <t>Покупка электроэнергии с АО «Астана-Энергия»</t>
  </si>
  <si>
    <t>Транзит электроэнергии по сетям АО НК «КТЖ»</t>
  </si>
  <si>
    <t>Транзит электроэнергии по сетям АО «Астана-РЭК»</t>
  </si>
  <si>
    <t>Транзит электроэнергии по сетям АО "АРЭК"</t>
  </si>
  <si>
    <t>Услуги по балансированию электроэнергии по сетям АО «Астана-РЭК»</t>
  </si>
  <si>
    <t>35.11.10.100.000.00.0214.000000000000</t>
  </si>
  <si>
    <t>35.12.10.130.000.00.0777.000000000000</t>
  </si>
  <si>
    <t>октябрь</t>
  </si>
  <si>
    <t xml:space="preserve">Тапсырыс берушінің өтінімі бойынша 15 к.к. ішінде </t>
  </si>
  <si>
    <t xml:space="preserve">И-160 иономерін, РD303 спектрофотометрін,  МАРК 303Т ерітілген оттегі талдағышын, МАРК 603 тұз өлшеуіш-кондуктометрін, ЭС электродын, Эср электродын  салыстырып тексеру  </t>
  </si>
  <si>
    <t>Поверка иономера И-160, спектрофотометра РD303, анализатора растворенного кислорода МАРК 303Т, электрода Эср, электрода ЭС, кондуктометр-солемера МАРК 603</t>
  </si>
  <si>
    <t>Жұмыскер құрамына арналған м/м  костюм</t>
  </si>
  <si>
    <t>Костюм х/б для персонала</t>
  </si>
  <si>
    <t>Жұмыскер құрамына арналған жылы костюм</t>
  </si>
  <si>
    <t>Костюм утепленный для персонала</t>
  </si>
  <si>
    <t>Арналған шалбары жоқ жылы күртеше</t>
  </si>
  <si>
    <t>Куртка утепленная без брюк</t>
  </si>
  <si>
    <t>Дәнекерлеушіге арналған оттан қорғап өткізбейтін костюм</t>
  </si>
  <si>
    <t>Костюм с огнезащитной  пропиткой для сварщика</t>
  </si>
  <si>
    <t>Техникалық персоналға арналған әйелдер санитариялық киім жиынтығы</t>
  </si>
  <si>
    <t>Комплект женской санитарной одежды для технического персонала</t>
  </si>
  <si>
    <t xml:space="preserve">Лавсанды ҚСТ жазғы костюм </t>
  </si>
  <si>
    <t>Костюм летний КЩС лавсановый</t>
  </si>
  <si>
    <t>Керзі етігі</t>
  </si>
  <si>
    <t>Сапоги кирзовые</t>
  </si>
  <si>
    <t>Металл басқышы бар керзі етігі</t>
  </si>
  <si>
    <t>Сапоги кирзовые с металлическим подноском</t>
  </si>
  <si>
    <t>Резеңке етік</t>
  </si>
  <si>
    <t>Сапоги резиновые</t>
  </si>
  <si>
    <t>Электр дәнекерлеушінің маскасы</t>
  </si>
  <si>
    <t>Маска-электросварщика</t>
  </si>
  <si>
    <t>Резеңкелі плащ</t>
  </si>
  <si>
    <t>Плащ прорезиненный</t>
  </si>
  <si>
    <t xml:space="preserve">Дәнекерлейтін аэрозольдан қосымша қорғайтын аэрозольға қарсы сүзетін  жартылай маска-респиратор </t>
  </si>
  <si>
    <t>Респиратор - противоаэрозольная фильтрующая полумаска с дополнительной защитой от сварочных аэрозолей</t>
  </si>
  <si>
    <t xml:space="preserve">Қышқыл газдар мен будан қосымша қорғайтын  аэрозольға қарсы сүзетін  жартылай маска-респиратор </t>
  </si>
  <si>
    <t>Респиратор - противоаэрозольная фильтрующая полумаска с дополнительной защитой от кислых газов и паров</t>
  </si>
  <si>
    <t>Резеңке табанды пима</t>
  </si>
  <si>
    <t>Валенки на резиновой подошве</t>
  </si>
  <si>
    <t>Қызметкер құрамына арналған м/м халат</t>
  </si>
  <si>
    <t>Халат х/б для персонала</t>
  </si>
  <si>
    <t xml:space="preserve">Резеңке саусақты қолғап </t>
  </si>
  <si>
    <t>Перчатки резиновые</t>
  </si>
  <si>
    <t>Қорғаныс дулығасы</t>
  </si>
  <si>
    <t>Каска защитная</t>
  </si>
  <si>
    <t>Диэлектрлі жіксіз саусақты қолғап</t>
  </si>
  <si>
    <t>Перчатки диэлектрические безшовные</t>
  </si>
  <si>
    <t>Диэлектрлі төсемше</t>
  </si>
  <si>
    <t>Коврик диэлектрический</t>
  </si>
  <si>
    <t xml:space="preserve">байламасы бар құлақты қорғау құралы </t>
  </si>
  <si>
    <t>беруши противошумные с кордом</t>
  </si>
  <si>
    <t>Көкірекшесі бар ҚСТ резеңкеленген алжапқыш</t>
  </si>
  <si>
    <t>Фартук прорезиненный КЩС с нагрудником</t>
  </si>
  <si>
    <t xml:space="preserve">Биіктікте, камераларда жұмыс істеугеге арналған қорғау белдік </t>
  </si>
  <si>
    <t xml:space="preserve"> Пояс предохранительный  для работы на высоте, в камерах</t>
  </si>
  <si>
    <t>Биіктікте жұмыс істеугеге арналған сақтандыру байламы</t>
  </si>
  <si>
    <t xml:space="preserve"> Страховочная привязь для работы на высоте</t>
  </si>
  <si>
    <t>Қызметкерлердің медициналық тексерісі</t>
  </si>
  <si>
    <t>5-ҰӨ 2016 ш.ж. төмен емес</t>
  </si>
  <si>
    <t>ОП-5 не ниже 2016 г.в.</t>
  </si>
  <si>
    <t xml:space="preserve">5-ҰӨ 2016 жылдан бұрын шығарылмаған. </t>
  </si>
  <si>
    <t>ОУ-5 не ниже 2016 г.в.</t>
  </si>
  <si>
    <t xml:space="preserve"> 2-ҰӨ ш.ж. 2016 төмен емес</t>
  </si>
  <si>
    <t>ОП-2 не ниже 2016 г.в.</t>
  </si>
  <si>
    <t xml:space="preserve"> 1-ҰӨ ш.ж. 2016 төмен емес</t>
  </si>
  <si>
    <t>ОП-1 не ниже 2016 г.в.</t>
  </si>
  <si>
    <t xml:space="preserve"> 10-ҰӨ ш.ж. 2016 төмен емес</t>
  </si>
  <si>
    <t>ОП-10 не ниже 2016 г.в.</t>
  </si>
  <si>
    <t xml:space="preserve">51 (50) сомыны және бағанасымен арынды  өрт сөндіруге  арналған тұтқыш  </t>
  </si>
  <si>
    <t xml:space="preserve">Рукав пожарный напорный  51 (50) с гайкой и стволом </t>
  </si>
  <si>
    <t>Ду50мм бұрышты шойын өрт сөндіру краны</t>
  </si>
  <si>
    <t xml:space="preserve">Пожарный кран Ду50мм угловой чугунный </t>
  </si>
  <si>
    <t xml:space="preserve">Өрт сөндіру шкафы </t>
  </si>
  <si>
    <t xml:space="preserve">Пожарный шкаф  </t>
  </si>
  <si>
    <t>Өрт сөндіру бағаны</t>
  </si>
  <si>
    <t xml:space="preserve">Колонка пожарная  </t>
  </si>
  <si>
    <t xml:space="preserve">    Автокөллік дәрі-дәрмек қобдлишасы  </t>
  </si>
  <si>
    <t xml:space="preserve"> аптечка автомобильная </t>
  </si>
  <si>
    <t xml:space="preserve">  DF-3% сутегі тотығы</t>
  </si>
  <si>
    <t xml:space="preserve"> водорода перекись3%</t>
  </si>
  <si>
    <t xml:space="preserve"> 5*10 бинт  дәкелі зарасыздандырылған  </t>
  </si>
  <si>
    <t xml:space="preserve"> бинт марлевый стерильный  5*10 </t>
  </si>
  <si>
    <t>5*10 бинт дәкелі   зарасыздандырылмаған  5*10</t>
  </si>
  <si>
    <t xml:space="preserve"> Бинт марлевый не стерильный 5*10</t>
  </si>
  <si>
    <t xml:space="preserve">7*14  бинт  зарасыздандырылмаған </t>
  </si>
  <si>
    <t xml:space="preserve"> Бинт марлевый не стерильный 7*14</t>
  </si>
  <si>
    <t>дәкелі зарарсыздандырылған  майлықтар</t>
  </si>
  <si>
    <t>салфетки марлевые стерильные</t>
  </si>
  <si>
    <t>таңатын залалсыздандырылған пакет</t>
  </si>
  <si>
    <t xml:space="preserve">пакет перевязочный стерильный </t>
  </si>
  <si>
    <t xml:space="preserve"> Мақта медициналық ылғал тартқыш залалсыздандырылған 50 гр. 50 гр.</t>
  </si>
  <si>
    <t>Вата медицинская гигроскопическая стерильная 50гр</t>
  </si>
  <si>
    <t xml:space="preserve">Қан тоқтататын бұрау  </t>
  </si>
  <si>
    <t xml:space="preserve">Жгут крововостанавливающий </t>
  </si>
  <si>
    <t xml:space="preserve">Бактерицидтік т лейкопластырь </t>
  </si>
  <si>
    <t xml:space="preserve"> Бактерицидтік лейкопластырь</t>
  </si>
  <si>
    <t xml:space="preserve"> Медицииналық лейкопластырь</t>
  </si>
  <si>
    <t xml:space="preserve">Медициналық лейкопластырь  </t>
  </si>
  <si>
    <t xml:space="preserve">  №1 иілімді түтікше бинт</t>
  </si>
  <si>
    <t xml:space="preserve"> бинт эластичный трубчатый №1</t>
  </si>
  <si>
    <t xml:space="preserve"> № 3 иілімді түтікше бинт</t>
  </si>
  <si>
    <t xml:space="preserve"> бинт эластичный трубчатый №3</t>
  </si>
  <si>
    <t xml:space="preserve"> № 6 иілімді түткіше бинт</t>
  </si>
  <si>
    <t xml:space="preserve"> бинт эластичный трубчатый №6</t>
  </si>
  <si>
    <t>залалсыздан-дырылмаған медициналық қолғап</t>
  </si>
  <si>
    <t xml:space="preserve">перчаткий медицинские нестерильные </t>
  </si>
  <si>
    <t xml:space="preserve">Мұқал басты қайшы </t>
  </si>
  <si>
    <t xml:space="preserve">ножницы тупоконечные </t>
  </si>
  <si>
    <t>Парацетомол 0,5№10</t>
  </si>
  <si>
    <t>калия пермонганат</t>
  </si>
  <si>
    <t>Йод.спиртті ертіндісі5%-25</t>
  </si>
  <si>
    <t>Йод раствор спирт-й 5%-25</t>
  </si>
  <si>
    <t>Бриллииант жасылы  ертіндісі 1 %-20,0</t>
  </si>
  <si>
    <t xml:space="preserve"> раствор бриллиантовый зелень 1% - 20,0</t>
  </si>
  <si>
    <t>мезим форте</t>
  </si>
  <si>
    <t xml:space="preserve">левомеколь </t>
  </si>
  <si>
    <t>мед. маска</t>
  </si>
  <si>
    <t>маска мед.</t>
  </si>
  <si>
    <t>Медициналық саусақ орауыш</t>
  </si>
  <si>
    <t>Напальчник медицинский</t>
  </si>
  <si>
    <t xml:space="preserve">19*72 лейкопластырь  </t>
  </si>
  <si>
    <t>лейкопластырь 19*72</t>
  </si>
  <si>
    <t xml:space="preserve">медициналық лейкопластырь  </t>
  </si>
  <si>
    <t xml:space="preserve">лейкопластырь медицинский </t>
  </si>
  <si>
    <t>Цитрамон-П</t>
  </si>
  <si>
    <t>Ацетилсалицил қышқылы 0,5 №10</t>
  </si>
  <si>
    <t>Ацетилсалициловая кислота 0,5 № 10</t>
  </si>
  <si>
    <t>Левомецитин 0,5№10,0</t>
  </si>
  <si>
    <t xml:space="preserve"> Экстракт валерианы</t>
  </si>
  <si>
    <t xml:space="preserve"> экстракт  валерианы 0,02 №50</t>
  </si>
  <si>
    <t>Но-шпа 40мг</t>
  </si>
  <si>
    <t xml:space="preserve"> Валидол0,06№6</t>
  </si>
  <si>
    <t xml:space="preserve"> Валидол 0,06№6</t>
  </si>
  <si>
    <t>Белсендірілген көмір туйірі№10</t>
  </si>
  <si>
    <t>уголь активированный  №10</t>
  </si>
  <si>
    <t xml:space="preserve"> Нитроглицирин №40</t>
  </si>
  <si>
    <t xml:space="preserve"> нитроглицирин№40</t>
  </si>
  <si>
    <t xml:space="preserve"> Аммиак ертіндісі10%-10</t>
  </si>
  <si>
    <t xml:space="preserve"> Раствор аммииака 10%-10</t>
  </si>
  <si>
    <t>Сульфацил-натрий 10мл</t>
  </si>
  <si>
    <t>Спирт 50,0мл.</t>
  </si>
  <si>
    <t>Каптоприл 0,5мг</t>
  </si>
  <si>
    <t>Кетонал 100мг</t>
  </si>
  <si>
    <t>ШРҚ жобасын, ӨЭБ бағдарламасын әзірлеу және келісім беру, эмиссияға рұқсат алу</t>
  </si>
  <si>
    <t xml:space="preserve">Разработка и согласование проекта ПДВ,программы  ПЭК, получение разрешения на эмисии, </t>
  </si>
  <si>
    <t>Зиянды қалдықтарға (қоршаған ортаны талдау) өлшеу  жүргізу және белгіленген нысан бойынша нәтижелерді беру</t>
  </si>
  <si>
    <t>Проведение замеров выбросов вредных веществ (анализ окружающей среды) и выдача результатов по установленной форме</t>
  </si>
  <si>
    <t>Дәнеке электродтардың шырақ тұқылын пайдаға асыру</t>
  </si>
  <si>
    <t>Утилизация огарков сварочных электродов</t>
  </si>
  <si>
    <t>Атқару техникасының және тұрмыстық жабдықтың, төмен вольтты техниканың қалдықтарын пайдаға асыру</t>
  </si>
  <si>
    <t>Утилизация отходов оргтехники и бытового оборудования, мелкой низковольтной техники</t>
  </si>
  <si>
    <t>Саусақты, шынашақты батареяларды, кронды, UPR арналған аккумуляторларды  пайдаға асыру</t>
  </si>
  <si>
    <t>Утилизация батареек: пальчиковых, мизинчиковых, крона, аккумуляторов для UPR</t>
  </si>
  <si>
    <t>Бояуға арналған қаңылтыр  ыдыстарды пайдаға асыру</t>
  </si>
  <si>
    <t xml:space="preserve">Утилизация жестяных банок из под красок </t>
  </si>
  <si>
    <t>Конкурс</t>
  </si>
  <si>
    <t>Ком-т</t>
  </si>
  <si>
    <t>Шт.</t>
  </si>
  <si>
    <t>Пара</t>
  </si>
  <si>
    <t>Медицинский осмотр работников 340 чел</t>
  </si>
  <si>
    <t>Упаковка</t>
  </si>
  <si>
    <t>Метр</t>
  </si>
  <si>
    <t>796 Упак.</t>
  </si>
  <si>
    <t>флакон</t>
  </si>
  <si>
    <t>штука</t>
  </si>
  <si>
    <t>Бір жыл ішінде тапсырыс беруші жазбаша өтінім берген кезден бастап 15 күнтізбелік күн ішінде партиямен</t>
  </si>
  <si>
    <t>Партиями в течении 15 календарных дней с момента  письменной заявки Заказчика в течение года</t>
  </si>
  <si>
    <t>Тапсырыс берушінің өтінімі келіп түскен кезден бастап 15 күнтізбелік күн ішінде</t>
  </si>
  <si>
    <t>В течении 15 календарных дней с момента заявки Заказчика</t>
  </si>
  <si>
    <t>Бір жыл ішінде тапсырыс беруші өтінім берген кезден бастап 15 күнтізбелік күн ішінде партиямен</t>
  </si>
  <si>
    <t>Партиями в течении 15 календарных дней с момента заявки Заказчика в течение года</t>
  </si>
  <si>
    <t>Шартқа қол қойған кезден бастап 15 күнтізбелік күн ішінде</t>
  </si>
  <si>
    <t>В течении 15 календарных дней с момента подписания договора</t>
  </si>
  <si>
    <t>Эмиссияға рұқсат беру келісілген және рұқсат алғанға дейін (бір жыл ішінде)</t>
  </si>
  <si>
    <t>до момента согласования и получения разрешения на эмисии  (в течении года)</t>
  </si>
  <si>
    <t>Жазбаша өтінімге сәйкес 2017 жыл бойы тоқсан сайын</t>
  </si>
  <si>
    <t>Ежеквартально в течении 2017 года согласно письменной заявке в течение 15 календарных дней</t>
  </si>
  <si>
    <t>38.22.29.000.000.00.0777.000000000000</t>
  </si>
  <si>
    <t>74.90.13.000.004.00.0777.000000000000</t>
  </si>
  <si>
    <t>80.20.10.000.000.00.0777.000000000000</t>
  </si>
  <si>
    <t>Турникетке техникалық қызмет көрсету</t>
  </si>
  <si>
    <t>Техническое обслуживание турникета 3 комплекта</t>
  </si>
  <si>
    <t>32.99.59.900.037.00.0839.000000000000</t>
  </si>
  <si>
    <t xml:space="preserve">Ауырған жағдайда медициналық сақтандыру - 300 адам </t>
  </si>
  <si>
    <t>65.12.12.335.000.00.0777.000000000000</t>
  </si>
  <si>
    <t>Медицинское страхование на случай болезни - 300 человек</t>
  </si>
  <si>
    <t xml:space="preserve">Ойын-сауық орталығындағы жаңа жылдық театрланған ертеңгілікті өткізу </t>
  </si>
  <si>
    <t>Проведение новогоднего театрализованного утренника в развлекательном центре</t>
  </si>
  <si>
    <t>82.30.11.000.000.00.0777.000000000000</t>
  </si>
  <si>
    <t>«1C: Кәсіпорын» бухгалтерлік есепке алу бағдарламасын жаңарту және ілестіру бойынша қызметтер</t>
  </si>
  <si>
    <t>Обновление и сопровождение программы бухгалтерского учета "1С: Предприятие"</t>
  </si>
  <si>
    <t>53.10.11.100.000.00.0777.000000000000</t>
  </si>
  <si>
    <t>мезгілді баспа басылымдарына жазылу қызметтері</t>
  </si>
  <si>
    <t>Услуги по подписке на печатные периодические издания</t>
  </si>
  <si>
    <t>Из одного источника путем прямого заключения договора</t>
  </si>
  <si>
    <t>в течение 2017 года</t>
  </si>
  <si>
    <t>38.21.29.000.000.00.0777.000000000000</t>
  </si>
  <si>
    <t>Құрылыс және өндірістік қалдықтарды көму</t>
  </si>
  <si>
    <t>Захоронение производственных и строительных отходов</t>
  </si>
  <si>
    <t>запрос ценовых предложений</t>
  </si>
  <si>
    <t>32.99.11.300.000.01.0715.000000000000</t>
  </si>
  <si>
    <t>Құрама қолғап</t>
  </si>
  <si>
    <t>Рукавицы комбинированные</t>
  </si>
  <si>
    <t>32.99.11.300.000.01.0715.000000000006</t>
  </si>
  <si>
    <t>Брезент қолғап</t>
  </si>
  <si>
    <t>Рукавицы брезентовые</t>
  </si>
  <si>
    <t>14.12.11.210.001.06.0839.000000000000</t>
  </si>
  <si>
    <t>ИТҚ-ға арналған м/м костюм</t>
  </si>
  <si>
    <t>Костюм х/б для ИТР</t>
  </si>
  <si>
    <t>14.12.30.100.000.00.0715.000000000005</t>
  </si>
  <si>
    <t>ПВХ-сы бар саусақты қолғап</t>
  </si>
  <si>
    <t>Перчатки с ПВХ покрытием</t>
  </si>
  <si>
    <t>20.41.31.950.000.00.0796.000000000000</t>
  </si>
  <si>
    <t>Кір сабыны</t>
  </si>
  <si>
    <t>Хозяйственное мыло</t>
  </si>
  <si>
    <t>10.51.11.610.000.00.0112.000000000001</t>
  </si>
  <si>
    <t>Сүт</t>
  </si>
  <si>
    <t>молоко</t>
  </si>
  <si>
    <t>литр</t>
  </si>
  <si>
    <t>19.20.21.510.000.00.0112.000000000001</t>
  </si>
  <si>
    <t>АИ-80 бензині (құюмен)</t>
  </si>
  <si>
    <t>бензин АИ-80 наливом</t>
  </si>
  <si>
    <t>АИ-80 бензині (талонмен)</t>
  </si>
  <si>
    <t>бензин АИ-80 талонами</t>
  </si>
  <si>
    <t>26.40.44.900.003.00.0839.000000000000</t>
  </si>
  <si>
    <t>Орнатумен және жылдық қызмет көрсетумен ранспорттың қозғалысын бақылау құрылғысы</t>
  </si>
  <si>
    <t>Прибор контроля передвижения транспорта, с установкой и годовым обслуживанием</t>
  </si>
  <si>
    <t>96.09.19.900.008.00.0777.000000000000</t>
  </si>
  <si>
    <t>балықтарға күтім жасау қызметтері</t>
  </si>
  <si>
    <t>услуги по уходу за рыбами</t>
  </si>
  <si>
    <t>38.11.29.000.000.00.0777.000000000000</t>
  </si>
  <si>
    <t>ҚБҚ шығару бойынша қызметі</t>
  </si>
  <si>
    <t>услуги по вывозу ТБО</t>
  </si>
  <si>
    <t>58.11.19.000.000.00.0796.000000000000</t>
  </si>
  <si>
    <t>жолақы билеті</t>
  </si>
  <si>
    <t>проездной билет</t>
  </si>
  <si>
    <t>80.10.12.000.000.00.0777.000000000000</t>
  </si>
  <si>
    <t>күзет қызметтері</t>
  </si>
  <si>
    <t>услуги охраны</t>
  </si>
  <si>
    <t>В течение 15 календарных дней с момента подписания договора</t>
  </si>
  <si>
    <t>в течение 15 рабочих дней с момента подписания договора</t>
  </si>
  <si>
    <t>2 раза в неделю в течение 2017 года</t>
  </si>
  <si>
    <t>c 1 января до 31 декабря 2017года, круглосуточно</t>
  </si>
  <si>
    <t>33.13.11.100.010.00.0999.000000000000</t>
  </si>
  <si>
    <t>71.20.19.000.004.00.0999.000000000000</t>
  </si>
  <si>
    <t>33.19.10.900.003.00.0999.000000000000</t>
  </si>
  <si>
    <t>33.12.99.100.000.00.0999.000000000000</t>
  </si>
  <si>
    <t>33.13.11.100.006.00.0999.000000000000</t>
  </si>
  <si>
    <t xml:space="preserve"> «Астана-Энергия» АҚ-тан электр энергиясын сатып алу</t>
  </si>
  <si>
    <t>«ҚТЖ» ҰК» АҚ желілері бойынша электр энергиясын тасымалдау</t>
  </si>
  <si>
    <t>«Астана-РЭК» АҚ желілері бойынша электр энергиясын тасымалдау</t>
  </si>
  <si>
    <t xml:space="preserve">"АРЭК" АҚ желілері бойынша электр энергиясын тасымалдау </t>
  </si>
  <si>
    <t>«Астана-РЭК» АҚ желілері бойынша электр энергиясын теңгерімдеу бойынша қызметтер</t>
  </si>
  <si>
    <t xml:space="preserve">Алдын ала залалсыздандыру жұмыстарын жүзеге асыру қызметтері </t>
  </si>
  <si>
    <t>Услуги по осуществлению профилактических дезинфекционных работ</t>
  </si>
  <si>
    <t>81.29.13.000.001.00.0777.000000000000</t>
  </si>
  <si>
    <t>Сумен жабдықтау қызметтері Суды бұру бойынша қызметтер</t>
  </si>
  <si>
    <t>Услуги по водоснабжению по водоотведению</t>
  </si>
  <si>
    <t xml:space="preserve">66 дана ауабаптағышты жөндеу және қызмет көрсету </t>
  </si>
  <si>
    <t>Ремонт и обслуживание кондиционеров в кол-ве 66 штук</t>
  </si>
  <si>
    <t>33.12.18.200.000.00.0777.000000000000</t>
  </si>
  <si>
    <t>35.30.22.000.001.00.0777.000000000000</t>
  </si>
  <si>
    <t>арнайы байланыс қызметін көрсету</t>
  </si>
  <si>
    <t>оказание услуг специальной связи</t>
  </si>
  <si>
    <t>53.10.19.920.000.00.0777.000000000000</t>
  </si>
  <si>
    <t>28.29.13.300.003.01.0796.000000000000</t>
  </si>
  <si>
    <t xml:space="preserve"> МТЗ-82,1 отын сүзгісі</t>
  </si>
  <si>
    <t>Фильтр топливный МТЗ-82,1</t>
  </si>
  <si>
    <t xml:space="preserve"> ГАЗ-3309 отын сүзгісі</t>
  </si>
  <si>
    <t>Фильтр топливный ГАЗ-3309</t>
  </si>
  <si>
    <t xml:space="preserve"> МАЗ отын сүзгісі</t>
  </si>
  <si>
    <t>Фильтр топливный      МАЗ</t>
  </si>
  <si>
    <t xml:space="preserve"> УАЗ-ЗМЗ-402 отын сүзгісі</t>
  </si>
  <si>
    <t>Фильтр топливный      УАЗ-ЗМЗ-402</t>
  </si>
  <si>
    <t>ВАЗ-21214 отын сүзгісі</t>
  </si>
  <si>
    <t>Фильтр топливный      ВАЗ-21214</t>
  </si>
  <si>
    <t>Шкода Рапид  отын сүзгісі</t>
  </si>
  <si>
    <t>Фильтр топливный Шкода Рапид</t>
  </si>
  <si>
    <t>Донг Фенг  отын сүзгісі</t>
  </si>
  <si>
    <t>Фильтр топливный Донг Фенг</t>
  </si>
  <si>
    <t xml:space="preserve">Фильтр топливный ZL 30 E  </t>
  </si>
  <si>
    <t>LZ 30 E отын сүзгісі</t>
  </si>
  <si>
    <t xml:space="preserve"> YN 935 отын сүзгісі</t>
  </si>
  <si>
    <t xml:space="preserve">Фильтр топливный YN 935  </t>
  </si>
  <si>
    <t>YN 935  отын сүзгісі</t>
  </si>
  <si>
    <t xml:space="preserve">Фильтр топливный  YN 935  </t>
  </si>
  <si>
    <t>JCB отын сүзгісі</t>
  </si>
  <si>
    <t xml:space="preserve">Фильтр топливный  JCB 3CX     </t>
  </si>
  <si>
    <t xml:space="preserve">Фильтр топливный  JCB 3 CX      </t>
  </si>
  <si>
    <t>Komatsu  отын сүзгісі</t>
  </si>
  <si>
    <t xml:space="preserve">Фильтр топливный  Komatsu   WB93R   </t>
  </si>
  <si>
    <t xml:space="preserve">Фильтр топливный  Komatsu   WB93R       </t>
  </si>
  <si>
    <t xml:space="preserve">HYUNDAY отын сүзгісі </t>
  </si>
  <si>
    <t>Фильтр топливный HYUNDAY  R210W-9S</t>
  </si>
  <si>
    <t>Фильтр топливный HYUNDAY   R210W-9S</t>
  </si>
  <si>
    <t>Фильтр топливный HYUNDAY R210W-9S</t>
  </si>
  <si>
    <t>28.29.13.300.003.00.0796.000000000000</t>
  </si>
  <si>
    <t xml:space="preserve"> МТЗ-82,1 май сүзгісі</t>
  </si>
  <si>
    <t>Масляный фильтр МТЗ-82,1</t>
  </si>
  <si>
    <t xml:space="preserve">  Т-40 май сүзгісі</t>
  </si>
  <si>
    <t>Масляный фильтр     Т-40</t>
  </si>
  <si>
    <t>(Евро-2) КамАЗ май сүзгісі</t>
  </si>
  <si>
    <t xml:space="preserve">Масляный фильтр     КамАЗ (Евро-2) </t>
  </si>
  <si>
    <t xml:space="preserve"> МАЗ май сүзгісі</t>
  </si>
  <si>
    <t>Масляный фильтр     МАЗ</t>
  </si>
  <si>
    <t xml:space="preserve"> ГАЗ-53 май сүзгісі</t>
  </si>
  <si>
    <t>Масляный фильтр     ГАЗ-53</t>
  </si>
  <si>
    <t>Волга май сүзгісі</t>
  </si>
  <si>
    <t>Масляный фильтр   ГАЗ-3110</t>
  </si>
  <si>
    <t xml:space="preserve">  УАЗ май сүзгісі</t>
  </si>
  <si>
    <t>Масляный фильтр     УАЗ</t>
  </si>
  <si>
    <t xml:space="preserve">  ГАЗель май сүзгісі</t>
  </si>
  <si>
    <t>Масляный фильтр     ГАЗель</t>
  </si>
  <si>
    <t>ВАЗ-2106 отын сүзгісі</t>
  </si>
  <si>
    <t>Масляный фильтр     ВАЗ-2106</t>
  </si>
  <si>
    <t xml:space="preserve"> ВАЗ-21214 май сүзгісі</t>
  </si>
  <si>
    <t>Масляный фильтр     ВАЗ-21214</t>
  </si>
  <si>
    <t xml:space="preserve">  ВАЗ-21115 май сүзгісі</t>
  </si>
  <si>
    <t>Масляный фильтр     ВАЗ-21115</t>
  </si>
  <si>
    <t>Шкода Рапид  май сүзгісі</t>
  </si>
  <si>
    <t>Масляный фильтр Шкода Рапид</t>
  </si>
  <si>
    <t>Донг Фенг  май сүзгісі</t>
  </si>
  <si>
    <t>Масляный фильтр Донг Фенг</t>
  </si>
  <si>
    <t xml:space="preserve"> LZ 30 E май сүзгісі</t>
  </si>
  <si>
    <t xml:space="preserve">Масляный фильтр ZL 30 E </t>
  </si>
  <si>
    <t>YN 935  май сүзгісі</t>
  </si>
  <si>
    <t>Масляный фильтр  YN 935</t>
  </si>
  <si>
    <t>JCB  май сүзгісі</t>
  </si>
  <si>
    <t>Масляный фильтр JCB  3CX</t>
  </si>
  <si>
    <t xml:space="preserve">Komatsu май сүзгісі   </t>
  </si>
  <si>
    <t xml:space="preserve">Масляный фильтр Komatsu WB93R   </t>
  </si>
  <si>
    <t>HYUNDAY май сүзгісі</t>
  </si>
  <si>
    <t>Масляный фильтр HYUNDAY R210W-9S</t>
  </si>
  <si>
    <t>28.29.13.500.000.01.0796.000000000000</t>
  </si>
  <si>
    <t xml:space="preserve"> МАЗ ауа сүзгісі </t>
  </si>
  <si>
    <t xml:space="preserve">Воздушный фильтр МАЗ </t>
  </si>
  <si>
    <t xml:space="preserve"> КамАЗ  ауа сүзгісі </t>
  </si>
  <si>
    <t>Воздушный фильтр КамАЗ</t>
  </si>
  <si>
    <t xml:space="preserve"> (Евро-3)КамАЗ  ауа сүзгісі </t>
  </si>
  <si>
    <t>Воздушный фильтр КамАЗ(Евро-3)</t>
  </si>
  <si>
    <t xml:space="preserve">  ВАЗ-21115 ауа сүзгісі</t>
  </si>
  <si>
    <t xml:space="preserve">Воздушный фильтр ВАЗ 21115 </t>
  </si>
  <si>
    <t>ГАЗель Бизнес ауа сүзгісі</t>
  </si>
  <si>
    <t>Воздушный фильтр ГАЗель Бизнес</t>
  </si>
  <si>
    <t>ГАЗ-3309  ауа сүзгісі</t>
  </si>
  <si>
    <t>Воздушный фильтр ГАЗ-3309</t>
  </si>
  <si>
    <t xml:space="preserve"> ГАЗ 3110 ауа сүзгісі </t>
  </si>
  <si>
    <t>Воздушный фильтр ГАЗ 3110</t>
  </si>
  <si>
    <t>Шкода Рапид ауа сүзгісі</t>
  </si>
  <si>
    <t>Воздушный фильтр Шкода Рапид</t>
  </si>
  <si>
    <t>Донг Фенг ауа сүзгісі</t>
  </si>
  <si>
    <t>Воздушный фильтр Донг Фенг</t>
  </si>
  <si>
    <t>LZ 30 E ауа сүзгісі</t>
  </si>
  <si>
    <t xml:space="preserve">Воздушный фильтр ZL 30 E </t>
  </si>
  <si>
    <t>YN 935 ауа сүзгісі</t>
  </si>
  <si>
    <t xml:space="preserve">Воздушный фильтр YN 935  </t>
  </si>
  <si>
    <t>JCB ауа сүзгісі</t>
  </si>
  <si>
    <t xml:space="preserve">Воздушный фильтр  JCB 3СХ  </t>
  </si>
  <si>
    <t xml:space="preserve">Воздушный фильтр JCB 3СХ   </t>
  </si>
  <si>
    <t>Komatsu ауа сүзгісі</t>
  </si>
  <si>
    <t xml:space="preserve">Воздушный фильтр Komatsu WB93R   </t>
  </si>
  <si>
    <t xml:space="preserve"> HYUNDAY ауа сүзгісі</t>
  </si>
  <si>
    <t xml:space="preserve">Воздушный фильтр HYUNDAY R210W-9S  </t>
  </si>
  <si>
    <t xml:space="preserve"> HYUNDAY  ауа сүзгісі</t>
  </si>
  <si>
    <t xml:space="preserve">Воздушный фильтр HYUNDAY  R210W-9S    </t>
  </si>
  <si>
    <t>28.13.31.000.058.06.0796.000000000000</t>
  </si>
  <si>
    <t xml:space="preserve">  ЕК-12, ЭО, МАЗ гидравлика сүзгісі </t>
  </si>
  <si>
    <t>Фильтр на гидравлику ЕК-12, ЭО, МАЗ</t>
  </si>
  <si>
    <t xml:space="preserve">JCB гидравлика сүзгісі </t>
  </si>
  <si>
    <t xml:space="preserve">Фильтр гидравлический JCB 3СХ </t>
  </si>
  <si>
    <t xml:space="preserve">Komatsu  гидравлика сүзгісі </t>
  </si>
  <si>
    <t xml:space="preserve">Фильтр гидравлический Komatsu WB93R   </t>
  </si>
  <si>
    <t xml:space="preserve"> HYUNDAY гидравлика сүзгісі </t>
  </si>
  <si>
    <t xml:space="preserve">Фильтр гидравлический HYUNDAY  R210W-9S  </t>
  </si>
  <si>
    <t>28.29.12.900.002.00.0796.000000000000</t>
  </si>
  <si>
    <t xml:space="preserve">JCB трансмиссия сүзгісі </t>
  </si>
  <si>
    <t xml:space="preserve">Фильтр трансмиссионный JCB  3СХ </t>
  </si>
  <si>
    <t xml:space="preserve">Komatsu  трансмиссия сүзгісі </t>
  </si>
  <si>
    <t xml:space="preserve">Фильтр трансмиссионный Komatsu WB93R   </t>
  </si>
  <si>
    <t xml:space="preserve">ZL30E  трансмиссия сүзгісі </t>
  </si>
  <si>
    <t>Фильтр трансмиссионный ZL30 E</t>
  </si>
  <si>
    <t xml:space="preserve">YN 935    трансмиссия сүзгісі </t>
  </si>
  <si>
    <t xml:space="preserve">Фильтр трансмиссионный YN 935  </t>
  </si>
  <si>
    <t>28.29.12.900.001.05.0796.000000000000</t>
  </si>
  <si>
    <t xml:space="preserve">HYUNDAY кайта сүзгісі </t>
  </si>
  <si>
    <t xml:space="preserve">Элемент обратный HYUNDAY R210W-9S   </t>
  </si>
  <si>
    <t xml:space="preserve">HYUNDAY дренаж сүзгісі </t>
  </si>
  <si>
    <t xml:space="preserve">Дренажный фильтр HYUNDAY   R210W-9S </t>
  </si>
  <si>
    <t>28.29.13.500.000.02.0796.000000000000</t>
  </si>
  <si>
    <t xml:space="preserve">Шкода Рапид салон сүзгісі </t>
  </si>
  <si>
    <t>Фильтр салона Шкода Рапид</t>
  </si>
  <si>
    <t xml:space="preserve">JCB салон сүзгісі </t>
  </si>
  <si>
    <t xml:space="preserve">Фильтр салона  JCB 3СХ </t>
  </si>
  <si>
    <t xml:space="preserve">Komatsu  салон сүзгісі </t>
  </si>
  <si>
    <t xml:space="preserve">Фильтр салона  Komatsu WB93R   </t>
  </si>
  <si>
    <t xml:space="preserve">JCB кондиционер сүзгісі </t>
  </si>
  <si>
    <t xml:space="preserve">Фильтр кондиционера JCB 3 СХ </t>
  </si>
  <si>
    <t xml:space="preserve">Komatsu  кондиционер сүзгісі </t>
  </si>
  <si>
    <t xml:space="preserve">Фильтр кондиционера Komatsu WB93R   </t>
  </si>
  <si>
    <t xml:space="preserve">HYUNDAY салон сүзгісі </t>
  </si>
  <si>
    <t xml:space="preserve">Фильтр кондиционера HYUNDAY R210W-9S    </t>
  </si>
  <si>
    <t xml:space="preserve">HYUNDAY  кондиционер сүзгісі </t>
  </si>
  <si>
    <t xml:space="preserve">Фильтр кондиционера HYUNDAY   R210W-9S    </t>
  </si>
  <si>
    <t xml:space="preserve">  Пайдаланылған майды пайдаға  асыру</t>
  </si>
  <si>
    <t xml:space="preserve">Қорғасын аккумуляторларды шығару және пайдаға асыру </t>
  </si>
  <si>
    <t xml:space="preserve">Майланған фильтрлерді шығару және пайдаға асыру </t>
  </si>
  <si>
    <t xml:space="preserve">Майланған сүрткіштерді шығару және пайдаға асыру </t>
  </si>
  <si>
    <t xml:space="preserve">Услуги проводной связи  ул Жансугурова 7,НС-1,2,6,10,ТРП-2, </t>
  </si>
  <si>
    <t>Дефектоскопия сварных швов</t>
  </si>
  <si>
    <t>Пар и вода горячая (нормативные тепловые потери)</t>
  </si>
  <si>
    <t>Утилизация отработанных масел,кол 4000литр</t>
  </si>
  <si>
    <t>Вывоз и утилизация свинцовых аккумуляторов,150кг</t>
  </si>
  <si>
    <t>Вывоз и утилизация промасленных фильтров,100 штук</t>
  </si>
  <si>
    <t>Вывоз и утилизация промасленной ветоши,40 кг</t>
  </si>
  <si>
    <t>Утилизация автошин,2500кг</t>
  </si>
  <si>
    <t>Проверка загазованности транспорта 146 штук</t>
  </si>
  <si>
    <t>Ремонт кислородных баллонов</t>
  </si>
  <si>
    <t>изготовление дубликата паспорта кран-балок</t>
  </si>
  <si>
    <t>рассада цветов</t>
  </si>
  <si>
    <t>чернозем</t>
  </si>
  <si>
    <t>обработка и подкормка деревьев</t>
  </si>
  <si>
    <t xml:space="preserve">Восстановление благоустройства (асфальт, брусчатка) </t>
  </si>
  <si>
    <t>информационные услуги</t>
  </si>
  <si>
    <t>ақпараттық қызметтер</t>
  </si>
  <si>
    <t>63.99.10.000.000.00.0777.000000000000</t>
  </si>
  <si>
    <t>Жеңіл және жүк көліктің автошиналарын шығару және пайдаға  асыру</t>
  </si>
  <si>
    <t>Оттегі баллондарын жөндеу және оны техникалық куәландыру</t>
  </si>
  <si>
    <t>01.30.10.210.000.00.0796.000000000000</t>
  </si>
  <si>
    <t>20.59.59.690.005.00.0166.000000000001</t>
  </si>
  <si>
    <t>қара топырақ</t>
  </si>
  <si>
    <t xml:space="preserve">гүлдердің көшеті </t>
  </si>
  <si>
    <t>Ағаштарды өндеу бойынша қызметтер</t>
  </si>
  <si>
    <t>02.10.20.200.000.00.0999.000000000000</t>
  </si>
  <si>
    <t>м.куб</t>
  </si>
  <si>
    <t>көліктің газдалғаны тексеру</t>
  </si>
  <si>
    <t>кран аралықтын паспорт түп нұсқасын дайындау</t>
  </si>
  <si>
    <t>82.99.19.000.001.00.0999.000000000000</t>
  </si>
  <si>
    <t>Оттегі</t>
  </si>
  <si>
    <t>Кислород</t>
  </si>
  <si>
    <t>м3</t>
  </si>
  <si>
    <t>партиями по заявке Заказчика в течение 15 к.д.</t>
  </si>
  <si>
    <t>06.20.10.100.000.00.0113.000000000000</t>
  </si>
  <si>
    <t xml:space="preserve">Сұйытылған газ </t>
  </si>
  <si>
    <t>Газ сжиженный (пропан)</t>
  </si>
  <si>
    <t>25.11.23.676.000.00.0168.000000000008</t>
  </si>
  <si>
    <t>Арматура 10 (өзекті)</t>
  </si>
  <si>
    <t>Арматура 10 (стержневая)</t>
  </si>
  <si>
    <t>тн</t>
  </si>
  <si>
    <t>в течение 15 к.д. с момента подписания договора</t>
  </si>
  <si>
    <t>Арматура 12 (өзекті)</t>
  </si>
  <si>
    <t>Арматура 12 (стержневая)</t>
  </si>
  <si>
    <t>Арматура 14 (өзекті)</t>
  </si>
  <si>
    <t>Арматура 14 (стержневая)</t>
  </si>
  <si>
    <t>Арматура 16 (өзекті)</t>
  </si>
  <si>
    <t>Арматура 16 (стержневая)</t>
  </si>
  <si>
    <t>28.13.32.000.051.00.0796.000000000000</t>
  </si>
  <si>
    <t>М24 компенсаторлық бұрандамасы</t>
  </si>
  <si>
    <t>Болт компенсаторный М24</t>
  </si>
  <si>
    <t>М 10 анкер бұрандамасы 10 мм</t>
  </si>
  <si>
    <t>болт М 10 Анкер 10мм</t>
  </si>
  <si>
    <t>25.94.11.310.002.00.0166.000000000234</t>
  </si>
  <si>
    <t>М 16х40 бұрандамасы</t>
  </si>
  <si>
    <t>Болт М 16х40</t>
  </si>
  <si>
    <t>25.94.11.310.002.00.0166.000000000243</t>
  </si>
  <si>
    <t>М 16х90 бұрандамасы</t>
  </si>
  <si>
    <t>Болт М 16х90</t>
  </si>
  <si>
    <t>25.94.11.310.002.00.0778.000000000014</t>
  </si>
  <si>
    <t>DIN 933 алтықырлы бастиегі бар М 6х40 бұрандамасы</t>
  </si>
  <si>
    <t>Болт М 6х40 с ш/гр головкой DIN 933</t>
  </si>
  <si>
    <t>25.94.11.310.002.00.0778.000000000018</t>
  </si>
  <si>
    <t>DIN 933 алтықырлы бастиегі бар М 6х60 бұрандамасы</t>
  </si>
  <si>
    <t>Болт М 6х60 с ш/гр головкой DIN 933</t>
  </si>
  <si>
    <t>25.94.11.310.002.00.0796.000000000021</t>
  </si>
  <si>
    <t>DIN 933 алтықырлы бастиегі бар М 8х30 бұрандамасы</t>
  </si>
  <si>
    <t>Болт М 8х30 с ш/гр головкой DIN 933</t>
  </si>
  <si>
    <t>25.94.11.310.002.00.0778.000000000058</t>
  </si>
  <si>
    <t>DIN 933 алтықырлы бастиегі бар М 8х40 бұрандамасы</t>
  </si>
  <si>
    <t>Болт М 8х40 с ш/гр головкой DIN 933</t>
  </si>
  <si>
    <t>24.44.13.520.000.00.0168.000000000000</t>
  </si>
  <si>
    <t>Ǿ100 қола</t>
  </si>
  <si>
    <t>Бронза Ǿ100</t>
  </si>
  <si>
    <t>Ǿ20 қола</t>
  </si>
  <si>
    <t>Бронза Ǿ20</t>
  </si>
  <si>
    <t>Ǿ30 қола</t>
  </si>
  <si>
    <t>Бронза Ǿ30</t>
  </si>
  <si>
    <t>Ǿ50 қола</t>
  </si>
  <si>
    <t>Бронза Ǿ50</t>
  </si>
  <si>
    <t>25.94.11.890.000.00.0166.000000000007</t>
  </si>
  <si>
    <t>М 16 сомын</t>
  </si>
  <si>
    <t>Гайка М 16</t>
  </si>
  <si>
    <t>25.94.11.890.000.00.0166.000000000002</t>
  </si>
  <si>
    <t>М 20.5 сомын</t>
  </si>
  <si>
    <t>Гайка М 20.5</t>
  </si>
  <si>
    <t>25.94.11.850.001.00.0796.000000000024</t>
  </si>
  <si>
    <t>DIN 934 алтықырлы М 6 сомыны</t>
  </si>
  <si>
    <t>Гайка М 6 ш/гр DIN 934</t>
  </si>
  <si>
    <t>25.94.11.850.001.00.0796.000000000025</t>
  </si>
  <si>
    <t>DIN 934 алтықырлы М 8 сомыны</t>
  </si>
  <si>
    <t>Гайка М 8 ш/гр DIN 934</t>
  </si>
  <si>
    <t xml:space="preserve"> Ø 1,2 тоқыма сым</t>
  </si>
  <si>
    <t>Проволка вязальная Ø 1,2</t>
  </si>
  <si>
    <t>Болат қаңылтыр ы/и q-2 мм</t>
  </si>
  <si>
    <t>Сталь листовая г/к б=2 мм</t>
  </si>
  <si>
    <t>Болат қаңылтыр ы/и q-3 мм</t>
  </si>
  <si>
    <t>Сталь листовая г/к б=3 мм</t>
  </si>
  <si>
    <t>Болат қаңылтыр ы/и q-4 мм</t>
  </si>
  <si>
    <t>Сталь листовая г/к б=4 мм</t>
  </si>
  <si>
    <t>Болат қаңылтыр ы/и q-5 мм</t>
  </si>
  <si>
    <t>Сталь листовая г/к б=5 мм</t>
  </si>
  <si>
    <t>Болат қаңылтыр ы/и q-6 мм</t>
  </si>
  <si>
    <t>Сталь листовая г/к б=6 мм</t>
  </si>
  <si>
    <t>Болат қаңылтыр б=8мм</t>
  </si>
  <si>
    <t>Сталь листовая г/к б=8мм</t>
  </si>
  <si>
    <t>Болат қаңылтыр ы/и q-10 мм</t>
  </si>
  <si>
    <t>Сталь листовая г/к б=10 мм</t>
  </si>
  <si>
    <t>Болат қаңылтыр б=16мм</t>
  </si>
  <si>
    <t>Сталь листовая г/к б=16мм</t>
  </si>
  <si>
    <t>b=0,6 мм мырышталған болат</t>
  </si>
  <si>
    <t>Сталь оцинкованная б=0,6мм</t>
  </si>
  <si>
    <t>45х45х4 бұрышты болат</t>
  </si>
  <si>
    <t>Сталь угловая 45х45х4</t>
  </si>
  <si>
    <t>50х50х5 бұрышты болат</t>
  </si>
  <si>
    <t>Сталь угловая 50х50х5</t>
  </si>
  <si>
    <t>75х75х6 бұрышты болат</t>
  </si>
  <si>
    <t>Сталь угловая 75х75х5</t>
  </si>
  <si>
    <t xml:space="preserve"> ст.Ø10 тросы</t>
  </si>
  <si>
    <t xml:space="preserve">Ду 20   3 б. ВГП құбыры  </t>
  </si>
  <si>
    <t xml:space="preserve">Труба ВГП Ду20  ст.3 </t>
  </si>
  <si>
    <t>57х3,5 құбыры б.20</t>
  </si>
  <si>
    <t>труба эл/св пр/ш 57х3,5 ст.20</t>
  </si>
  <si>
    <t>76х3,5 құбыры б.20</t>
  </si>
  <si>
    <t>труба эл/св пр/ш 76х3,5 ст.20</t>
  </si>
  <si>
    <t>89х4 құбыры б.20</t>
  </si>
  <si>
    <t>труба эл/св пр/ш 89х4 ст.20</t>
  </si>
  <si>
    <t>108х4 құбыры б.20</t>
  </si>
  <si>
    <t>труба эл/св пр/ш 108х4 ст.20</t>
  </si>
  <si>
    <t>133х5 құбыры б.20</t>
  </si>
  <si>
    <t>труба эл/св пр/ш 133х5 ст.20</t>
  </si>
  <si>
    <t>159х5 құбыры б.20</t>
  </si>
  <si>
    <t>труба эл/св пр/ш 159х5 ст.20</t>
  </si>
  <si>
    <t>219х6 құбыры б.20</t>
  </si>
  <si>
    <t>труба эл/св пр/ш 219х6 ст.20</t>
  </si>
  <si>
    <t>273х7 құбыры б.20</t>
  </si>
  <si>
    <t>труба эл/св пр/ш 273х7 ст.20</t>
  </si>
  <si>
    <t>325х8 құбыры б.20</t>
  </si>
  <si>
    <t>труба эл/св пр/ш 325х8 ст.20</t>
  </si>
  <si>
    <t xml:space="preserve">1020х10 3 б. 5 қ. эл/дән тік/жікті құбыр </t>
  </si>
  <si>
    <t>труба эл/св прямошовная 1020х10 ст.17Г1С</t>
  </si>
  <si>
    <t>в течение 30 к.д. с момента подписания дог</t>
  </si>
  <si>
    <t>труба эл/св спиралешовная 1020х10 ст.17Г1С</t>
  </si>
  <si>
    <t>Шайба М 6 DIN 125</t>
  </si>
  <si>
    <t>Шайба М 8 DIN 125</t>
  </si>
  <si>
    <t>№ 12 швеллері</t>
  </si>
  <si>
    <t>Швеллер № 12</t>
  </si>
  <si>
    <t>№ 14 швеллері</t>
  </si>
  <si>
    <t>Швеллер № 14</t>
  </si>
  <si>
    <t>№ 16 швеллері</t>
  </si>
  <si>
    <t>Швеллер № 16</t>
  </si>
  <si>
    <t>№ 18 швеллері</t>
  </si>
  <si>
    <t>Швеллер № 18</t>
  </si>
  <si>
    <t>№ 20 швеллері</t>
  </si>
  <si>
    <t>Швеллер № 20</t>
  </si>
  <si>
    <t>№ 24 швеллері</t>
  </si>
  <si>
    <t>Швеллер № 24</t>
  </si>
  <si>
    <t>№ 30 швеллері</t>
  </si>
  <si>
    <t>Швеллер №30</t>
  </si>
  <si>
    <t>№ 40 швеллері</t>
  </si>
  <si>
    <t>Швеллер №40</t>
  </si>
  <si>
    <t>№14 алтықырлы</t>
  </si>
  <si>
    <t>Шестигранник № 14</t>
  </si>
  <si>
    <t>S17 мм                    6-қырлы металл</t>
  </si>
  <si>
    <t>Шестигранник № 17</t>
  </si>
  <si>
    <t>№24 алтықырлы</t>
  </si>
  <si>
    <t>Шестигранник № 24</t>
  </si>
  <si>
    <t>шпилька АМ 20х300 (52)56</t>
  </si>
  <si>
    <t xml:space="preserve"> 3,5*35мм бұрама шеге</t>
  </si>
  <si>
    <t>шуруп 3,5*35мм</t>
  </si>
  <si>
    <t>3,5*45мм бұрама шеге</t>
  </si>
  <si>
    <t>шуруп 3,5*45мм</t>
  </si>
  <si>
    <t>4,2*75мм бұрама шеге</t>
  </si>
  <si>
    <t>шуруп 4,2*75мм</t>
  </si>
  <si>
    <t xml:space="preserve"> тот баспайтын  Ǿ3мм электродтар</t>
  </si>
  <si>
    <t>д.3мм  МР-3 электроды</t>
  </si>
  <si>
    <t>Электрод МР-3 д.3мм</t>
  </si>
  <si>
    <t>д.3мм УОНИ 13/55  электроды</t>
  </si>
  <si>
    <t>Электрод УОНИ  13/55 d 3</t>
  </si>
  <si>
    <t>д.4мм УОНИ13/55  электроды</t>
  </si>
  <si>
    <t>Электрод УОНИ  13/55 d 4</t>
  </si>
  <si>
    <t>ПВХ 
оқшаулау лентасы (поливинилхлоридты жабысқақ қабаты бар электрмен оқшауланған)</t>
  </si>
  <si>
    <t>Изолента ПВХ (поливинилхлоридная электроизоляционная с липким слоем)</t>
  </si>
  <si>
    <t>М/м оқшаулауыш лентасы</t>
  </si>
  <si>
    <t>Изолента х/б</t>
  </si>
  <si>
    <t xml:space="preserve">Кольцо резиновое </t>
  </si>
  <si>
    <t>МС-101  16 мм графлекс тығыздама толтыруы</t>
  </si>
  <si>
    <t>Набивка сальниковая МС-101  16мм графлекс</t>
  </si>
  <si>
    <t>МС-101  19 мм графлекс тығыздама толтырмасы</t>
  </si>
  <si>
    <t>Набивка сальниковая МС-101  19мм графлекс</t>
  </si>
  <si>
    <t>ПОН пораниті-1мм Ресей</t>
  </si>
  <si>
    <t>Паронит ПОН Б 1 мм</t>
  </si>
  <si>
    <t>ПОН парониті-2мм</t>
  </si>
  <si>
    <t>Паронит ПОН Б 2мм</t>
  </si>
  <si>
    <t>ПОН парониті-3мм</t>
  </si>
  <si>
    <t>Паронит ПОН Б 3мм 1 лист=3кг</t>
  </si>
  <si>
    <t xml:space="preserve">ПОН-4 мм парониті  </t>
  </si>
  <si>
    <t>Паронит ПОН Б 4мм 1 лист=4кг</t>
  </si>
  <si>
    <t>Паранит ПОН б-5мм</t>
  </si>
  <si>
    <t>Паронит ПОН Б 5мм</t>
  </si>
  <si>
    <t xml:space="preserve"> Ø9мм оттекті тұтқыш</t>
  </si>
  <si>
    <t>Рукав кислородный Ø9мм</t>
  </si>
  <si>
    <t>Ø100 гофралы тұтқыш (4 метрден)</t>
  </si>
  <si>
    <t xml:space="preserve">Рукав напорно-всасыв. гофрир. d.100 -4м  </t>
  </si>
  <si>
    <t xml:space="preserve"> Ø9мм пропанды тұтқыш</t>
  </si>
  <si>
    <t xml:space="preserve">Тоқыма қаңқасы бар Ø 20 резеңкелі арынды тұтқыш  </t>
  </si>
  <si>
    <t>Рукав резиновый напорный с текстильным каркасом Ø 20.</t>
  </si>
  <si>
    <t xml:space="preserve">Тоқыма қаңқасы бар Ø 25 резеңкелі арынды тұтқыш  </t>
  </si>
  <si>
    <t>Рукав резиновый напорный с текстильным каркасом Ø 25.</t>
  </si>
  <si>
    <t xml:space="preserve">Тоқыма қаңқасы бар Ø 32 резеңкелі арынды тұтқыш  </t>
  </si>
  <si>
    <t>Рукав резиновый напорный с текстильным каркасом Ø 32.</t>
  </si>
  <si>
    <t>МБС 4 мм техникалық тілімше</t>
  </si>
  <si>
    <t>Техпластина МБС 4 мм</t>
  </si>
  <si>
    <t>Техпластина ТМКЩ - С 6мм (0.7*0.7м)             ГОСТ 7338-90</t>
  </si>
  <si>
    <t xml:space="preserve">ТМКЩ 3 мм жайма  техникалық тілімше </t>
  </si>
  <si>
    <t>Техпластина ТМКЩ 3 мм листовая</t>
  </si>
  <si>
    <t xml:space="preserve">ТМКЩ 4 мм жайма  техникалық тілімше </t>
  </si>
  <si>
    <t>Техпластина ТМКЩ 4 мм листовая</t>
  </si>
  <si>
    <t xml:space="preserve">Фторопластовая трубка Ø4мм </t>
  </si>
  <si>
    <t>Ду100 РУ 25 бу тиегі</t>
  </si>
  <si>
    <t>Задвижка Ду100 РУ 25 паровые</t>
  </si>
  <si>
    <t>Ду150 РУ 25 бу тиегі</t>
  </si>
  <si>
    <t>Задвижка Ду150 РУ 25 паровые</t>
  </si>
  <si>
    <t>Ду50 РУ 25 бу тиегі</t>
  </si>
  <si>
    <t>Задвижка Ду50 РУ 25 паровые</t>
  </si>
  <si>
    <t>Ду80 РУ 25 бу тиегі</t>
  </si>
  <si>
    <t>Задвижка Ду80 РУ 25 паровые</t>
  </si>
  <si>
    <t>1000 Ру 25, КС 600 тығыздама өтемдеуіш</t>
  </si>
  <si>
    <t>Компенсатор сальниковый 1000 Ру 25, КС 600</t>
  </si>
  <si>
    <t xml:space="preserve"> ССК-25-800-170 старттық өтемдеуіш</t>
  </si>
  <si>
    <t>Компенсатор стартовый ССК-25-800-170</t>
  </si>
  <si>
    <t>Ду 15 РУ 25 шарлы кран</t>
  </si>
  <si>
    <t xml:space="preserve">Кран шаровый Ду 15 мм Ру 40 (под приварку) </t>
  </si>
  <si>
    <t>Ду 20 РУ 25 шарлы кран</t>
  </si>
  <si>
    <t xml:space="preserve">Кран шаровый Ду 20 мм Ру 40 (под приварку) </t>
  </si>
  <si>
    <t>Ду 25 мм Ру 40  шарлы краны (дәнекерленетін)</t>
  </si>
  <si>
    <t xml:space="preserve">Кран шаровый Ду 25 мм Ру 40 (под приварку) </t>
  </si>
  <si>
    <t>Дәнекерленетін  Ду 25 мм Ру 40 шарлы краны (сервистік)</t>
  </si>
  <si>
    <t>Кран шаровый Ду 25 мм РУ 40 под приварку (сервисный)</t>
  </si>
  <si>
    <t>Ду 32 мм Ру 40  шарлы краны (дәнекерленетін)</t>
  </si>
  <si>
    <t xml:space="preserve">Кран шаровый Ду 32 мм Ру 40 (под приварку) </t>
  </si>
  <si>
    <t>Ду 40 мм Ру 40 шарлы краны (дәнекерленетін)</t>
  </si>
  <si>
    <t xml:space="preserve">Кран шаровый Ду 40 мм Ру 40 (под приварку) </t>
  </si>
  <si>
    <t>Ду 50 мм Ру 40 шарлы краны (дәнекерленетін)</t>
  </si>
  <si>
    <t xml:space="preserve">Кран шаровый Ду 50 мм Ру 40 (под приварку) </t>
  </si>
  <si>
    <t>Дәнекерленген Ду 50 мм Ру 40 шарлы кран (сервистік)</t>
  </si>
  <si>
    <t>Кран шаровый Ду 50 мм Ру 40 (под приварку) сервисный</t>
  </si>
  <si>
    <t>Ду 65 мм Ру 40  шарлы краны (дәнекерленетін)</t>
  </si>
  <si>
    <t xml:space="preserve">Кран шаровый Ду 65 мм Ру 40 (под приварку) </t>
  </si>
  <si>
    <t>Ду 80мм Ру 25  шарлы краны (дәнекерленетін)</t>
  </si>
  <si>
    <t xml:space="preserve">Кран шаровый Ду 80 мм Ру 25 (под приварку) </t>
  </si>
  <si>
    <t>Ду 108 мм Ру 25  шарлы кран (дәнекерленетін)</t>
  </si>
  <si>
    <t xml:space="preserve">Кран шаровый Ду 100 мм Ру 25 (под приварку) </t>
  </si>
  <si>
    <t>Ду 125 мм Ру 25  шарлы кран (дәнекерленетін)</t>
  </si>
  <si>
    <t xml:space="preserve">Кран шаровый Ду 125 Ру 25 под приварку </t>
  </si>
  <si>
    <t xml:space="preserve"> Ду 150 мм Ру 25 шарлы кран (дәнекерлеуге)</t>
  </si>
  <si>
    <t xml:space="preserve">Кран шаровый Ду 150 мм Ру 25 (под приварку) </t>
  </si>
  <si>
    <t>Көлденең редукторы бар Ду 200мм Ру 25  шарлы краны (дәнекерленетін)</t>
  </si>
  <si>
    <t>Кран шаровый Ду 200 мм Ру 25 (под приварку) с вертикальным редуктором</t>
  </si>
  <si>
    <t>Көлденең редук-тормен дәнекер-ленетін Ду 200 мм Ру 25 шарлы кран</t>
  </si>
  <si>
    <t xml:space="preserve">Кран шаровый Ду 200 Ру 25 под приварку с  горизонтальным редуктором </t>
  </si>
  <si>
    <t>Тік редукторы бар Ду 250мм Ру 25  шарлы краны (дәнекерленетін)</t>
  </si>
  <si>
    <t>Кран шаровый Ду 250 мм Ру 25 (под приварку) с вертикальным редуктором</t>
  </si>
  <si>
    <t>Көлденең редук-тормен дәнекер-ленетін Ду 250 мм Ру 25 шарлы кран</t>
  </si>
  <si>
    <t xml:space="preserve">Кран шаровый Ду 250 Ру 25 под приварку с  горизонтальным редуктором </t>
  </si>
  <si>
    <t>Тік редукторы бар Ду 300мм Ру 25  шарлы краны (дәнекерленетін)</t>
  </si>
  <si>
    <t>Кран шаровый Ду 300 мм Ру 25 (под приварку) с вертикальным редуктором</t>
  </si>
  <si>
    <t xml:space="preserve">57х3,5 бұрылыс құбыры </t>
  </si>
  <si>
    <t>Отвод ст. Д 57х3,5 мм</t>
  </si>
  <si>
    <t xml:space="preserve">76х3,5 бұрылыс құбыры </t>
  </si>
  <si>
    <t>Отвод ст. Д 76х3,5 мм</t>
  </si>
  <si>
    <t xml:space="preserve">89х4,0 бұрылыс құбыры </t>
  </si>
  <si>
    <t>Отвод ст. Д 89х4 мм</t>
  </si>
  <si>
    <t xml:space="preserve">108х4,0 бұрылыс құбыры </t>
  </si>
  <si>
    <t>Отвод ст. Д 108х4 мм</t>
  </si>
  <si>
    <t xml:space="preserve">133х5,0 бұрылыс құбыры </t>
  </si>
  <si>
    <t>Отвод ст. Д 133х5 мм</t>
  </si>
  <si>
    <t xml:space="preserve">Д. 159х5 мм б. бұрылыс құбыры </t>
  </si>
  <si>
    <t>Отвод ст. Д 159х5 мм</t>
  </si>
  <si>
    <t>219х5,0 бұрылыс құбыры</t>
  </si>
  <si>
    <t>Отвод ст. Д 219х6 мм</t>
  </si>
  <si>
    <t>273х7,0 бұрылыс құбыры</t>
  </si>
  <si>
    <t>Отвод ст. Д 273х7 мм</t>
  </si>
  <si>
    <t xml:space="preserve"> д. 325х8 мм б.  бұрылыс құбыры </t>
  </si>
  <si>
    <t>Отвод ст. Д 325х8 мм</t>
  </si>
  <si>
    <t xml:space="preserve">Д. 426х8 мм б.  бұрылыс құбыры </t>
  </si>
  <si>
    <t>Отвод ст. Д 426х8 мм</t>
  </si>
  <si>
    <t>қысу төлкесі</t>
  </si>
  <si>
    <t>втулка обжимная</t>
  </si>
  <si>
    <t>108/200-ППУ-ОЦ өтпелі болат қаптамасыз түйісті оқшаулауға арналған жиынтық</t>
  </si>
  <si>
    <t>Комплект изоляции стыка 108/200-ППУ-ОЦ без стального кожуха</t>
  </si>
  <si>
    <t>по Заявке в теч 15 к.д.</t>
  </si>
  <si>
    <t>20.30.11</t>
  </si>
  <si>
    <t>А-345 владипур</t>
  </si>
  <si>
    <t>Компонент А</t>
  </si>
  <si>
    <t xml:space="preserve"> Б-345 владипур</t>
  </si>
  <si>
    <t>Компонент В</t>
  </si>
  <si>
    <t>22.29.22.00.00.00.12.10.1</t>
  </si>
  <si>
    <t xml:space="preserve">Белгілеу лентасы </t>
  </si>
  <si>
    <t>Лента маркировочная (сигнальная лента)</t>
  </si>
  <si>
    <t>22.21.42</t>
  </si>
  <si>
    <t>Полиэтилендік маттар 2000х1400х45</t>
  </si>
  <si>
    <t>Маты полиэтиленовые 2000х1400х45</t>
  </si>
  <si>
    <t xml:space="preserve">кеуек пакетінсіз жиынтықтағы Ø57/140 ПЭ термошөгу муфтасы
</t>
  </si>
  <si>
    <t>Муфта ПЭ термоусадочная 57/140 в комплекте</t>
  </si>
  <si>
    <t xml:space="preserve">кеуек пакетінсіз жиынтықтағы Ø76/160 ПЭ термошөгу муфтасы
</t>
  </si>
  <si>
    <t>Муфта ПЭ термоусадочная 76/160 в комплекте</t>
  </si>
  <si>
    <t xml:space="preserve">кеуек пакетінсіз жиынтықтағы Ø89/180 ПЭ термошөгу муфтасы
</t>
  </si>
  <si>
    <t>Муфта ПЭ термоусадочная 89/180 в комплекте</t>
  </si>
  <si>
    <t xml:space="preserve">кеуек пакетінсіз жиынтықтағы Ø108/200 ПЭ термошөгу муфтасы
</t>
  </si>
  <si>
    <t>Муфта ПЭ термоусадочная 108/200 в комплекте</t>
  </si>
  <si>
    <t xml:space="preserve">кеуек пакетінсіз жиынтықтағы Ø133/225 ПЭ термошөгу муфтасы
</t>
  </si>
  <si>
    <t>Муфта ПЭ термоусадочная 133/225 в комплекте</t>
  </si>
  <si>
    <t>Кеуек пакетінсіз жиынтықтағы Ø159/250 ПЭ термошөгу муфтасы</t>
  </si>
  <si>
    <t>Муфта ПЭ термоусадочная 159/250 в комплекте</t>
  </si>
  <si>
    <t xml:space="preserve">кеуек пакетінсіз жиынтықтағы Ø219/355 ПЭ термошөгу муфтасы
</t>
  </si>
  <si>
    <t>Муфта ПЭ термоусадочная 219/355 в комплекте</t>
  </si>
  <si>
    <t>Кеуек пакетінсіз жиынтықтағы Ø273/400 ПЭ термошөгу муфтасы</t>
  </si>
  <si>
    <t>Муфта ПЭ термоусадочная 273/400 в комплекте</t>
  </si>
  <si>
    <t>Жиынтықтағы Ø325/450 ПЭ термошөгу муфтасы</t>
  </si>
  <si>
    <t>Муфта ПЭ термоусадочная 325/450 в комплекте с электросварным швом</t>
  </si>
  <si>
    <t>Кеуек пакетінсіз жиынтықтағы Ø325/450 ПЭ термошөгу муфтасы</t>
  </si>
  <si>
    <t>Муфта ПЭ термоусадочная 820/1000 для стартовых компенсаторов</t>
  </si>
  <si>
    <t>Кеуек пакетінсіз жиынтықтағы Ø820/1000 ПЭ термошөгу муфтасы</t>
  </si>
  <si>
    <t>Муфта ПЭ термоусадочная 820/1000 с электросварным швом</t>
  </si>
  <si>
    <t>Кеуек пакетінсіз жиынтықтағы Ø1020/1200 ПЭ термошөгу муфтасы</t>
  </si>
  <si>
    <t>Муфта ПЭ термоусадочная 1020/1200 с электросварным швом</t>
  </si>
  <si>
    <t>43.29.11</t>
  </si>
  <si>
    <t>Б.57х3,5-2-ППУ-ПЭ құбыры</t>
  </si>
  <si>
    <t>ППУ Труба Ст 57х3,5/140-2-ППУ-ПЭ</t>
  </si>
  <si>
    <t xml:space="preserve">Б 76х3,5/160-2-ППУ-ПЭ құбырының жылумен оқшаулануы </t>
  </si>
  <si>
    <t xml:space="preserve">ППУ труба Ст 76х3,5/160-2-ППУ-ПЭ </t>
  </si>
  <si>
    <t>Б. 89х4-2-ППУ-ПЭ құбыры</t>
  </si>
  <si>
    <t>ППУ Труба Ст 89х4/180-2-ППУ-ПЭ</t>
  </si>
  <si>
    <t>Б. 108х4-2-ППУ-ПЭ құбыры</t>
  </si>
  <si>
    <t>ППУ Труба Ст 108х4/200-2-ППУ-ПЭ</t>
  </si>
  <si>
    <t>Б. 133х5-1-ППУ-ПЭ құбыры</t>
  </si>
  <si>
    <t>ППУ Труба Ст 133х5/225-1-ППУ-ПЭ</t>
  </si>
  <si>
    <t>Б. 159х5/250-1-ППУ-ПЭ құбыры</t>
  </si>
  <si>
    <t>ППУ Труба Ст 159х5/250-1-ППУ-ПЭ</t>
  </si>
  <si>
    <t xml:space="preserve">Б 219х6/355-2-ППУ-ПЭ құбырының жылумен оқшаулануы </t>
  </si>
  <si>
    <t>ППУ труба Ст 219х6/355-2-ППУ-ПЭ</t>
  </si>
  <si>
    <t>Ø25 Ауаны айдауға арналған тығын</t>
  </si>
  <si>
    <t>Пробка для стравливания в-ха Ø25</t>
  </si>
  <si>
    <t>Ø25 су жіберуге арналған конус тәрізді тығын</t>
  </si>
  <si>
    <t>Пробка спускная коническая Ø25</t>
  </si>
  <si>
    <t>24.43.24</t>
  </si>
  <si>
    <t>Ø4 экструдерге арналған дәнеке шыбық</t>
  </si>
  <si>
    <t>Пруток сварочный для экструдера Ø4</t>
  </si>
  <si>
    <t>26.51.66</t>
  </si>
  <si>
    <t>КТ-12/ш аралық  (немесе ұштық) теминалы</t>
  </si>
  <si>
    <t>Терминал промежуточный (или двойной концевой) КТ-12/ш</t>
  </si>
  <si>
    <t>Термошөгу лентасы (ені 150мм)</t>
  </si>
  <si>
    <t>Термоусадочная лента (шириной 150мм)</t>
  </si>
  <si>
    <t>W/D-В-450-30 ВК термошөгу лентасы</t>
  </si>
  <si>
    <t>57/140 алдын ала оқшауланған құбырларға арналған термошөгу бітеуіші</t>
  </si>
  <si>
    <t>Термоусаживаемая заглушка для предизолированных труб 57/140</t>
  </si>
  <si>
    <t>76/160 алдын ала оқшауланған құбырларға арналған термошөгу бітеуіші</t>
  </si>
  <si>
    <t>Термоусаживаемая заглушка для предизолированных труб 76/160</t>
  </si>
  <si>
    <t>108/200 алдын ала оқшауланған құбырларға арналған термошөгу бітеуіші</t>
  </si>
  <si>
    <t>Термоусаживаемая заглушка для предизолированных труб 108/200</t>
  </si>
  <si>
    <t xml:space="preserve">140*3 ПЭ- қабықша құбыры </t>
  </si>
  <si>
    <t>Труба ПЭ-оболочка 140*3</t>
  </si>
  <si>
    <t xml:space="preserve">160*3 ПЭ- қабықша құбыры </t>
  </si>
  <si>
    <t>Труба ПЭ-оболочка 160*3</t>
  </si>
  <si>
    <t xml:space="preserve">180*3 ПЭ- қабықша құбыры </t>
  </si>
  <si>
    <t>Труба ПЭ-оболочка 180*3</t>
  </si>
  <si>
    <t>200*3,2 ПЭ- қабықша құбыры</t>
  </si>
  <si>
    <t>Труба ПЭ-оболочка 200*3,2</t>
  </si>
  <si>
    <t>225*3,5 ПЭ- қабықша құбыры</t>
  </si>
  <si>
    <t>Труба ПЭ-оболочка 225*3,5</t>
  </si>
  <si>
    <t xml:space="preserve">250*3,9 ПЭ құбыр-қабықшасы </t>
  </si>
  <si>
    <t>Труба ПЭ-оболочка 250*3,9</t>
  </si>
  <si>
    <t>315*4,9 ПЭ құбыр-қабықшасы</t>
  </si>
  <si>
    <t>Труба ПЭ-оболочка 315*4,9</t>
  </si>
  <si>
    <t>355*5,6 ПЭ- қабықша құбыры</t>
  </si>
  <si>
    <t>Труба ПЭ-оболочка 355*5,6</t>
  </si>
  <si>
    <t xml:space="preserve">400*5,0 ПЭ құбыр-қабықшасы </t>
  </si>
  <si>
    <t>Труба ПЭ-оболочка 400*5,0</t>
  </si>
  <si>
    <t xml:space="preserve">450*5,5 (5,6) ПЭ құбыр-қабықшасы </t>
  </si>
  <si>
    <t>Труба ПЭ-оболочка 450*5,5 (5,6)</t>
  </si>
  <si>
    <t xml:space="preserve">560*6 ПЭ құбыр-қабықшасы </t>
  </si>
  <si>
    <t xml:space="preserve">Труба ПЭ-оболочка 560*6 </t>
  </si>
  <si>
    <t>710*8,9 ПЭ құбыр-қабықшасы</t>
  </si>
  <si>
    <t>Труба ПЭ-оболочка 710*8,9</t>
  </si>
  <si>
    <t>28.15.39.00.00.00.18.10.1</t>
  </si>
  <si>
    <t xml:space="preserve">32/125 орталықтандырғыш </t>
  </si>
  <si>
    <t>Центраторы 32/125</t>
  </si>
  <si>
    <t xml:space="preserve">57/140 орталықтандырғыш </t>
  </si>
  <si>
    <t>Центраторы 57/140</t>
  </si>
  <si>
    <t xml:space="preserve">76/160 орталықтандырғыш </t>
  </si>
  <si>
    <t>Центраторы 76/160</t>
  </si>
  <si>
    <t xml:space="preserve">89/180 орталықтандырғыш </t>
  </si>
  <si>
    <t>Центраторы 89/180</t>
  </si>
  <si>
    <t xml:space="preserve">108/200 орталықтандырғыш </t>
  </si>
  <si>
    <t>Центраторы 108/200</t>
  </si>
  <si>
    <t>114/200 орталықтандырғыш</t>
  </si>
  <si>
    <t>Центраторы 114/200</t>
  </si>
  <si>
    <t xml:space="preserve">133/225 орталықтандырғыш </t>
  </si>
  <si>
    <t>Центраторы 133/225</t>
  </si>
  <si>
    <t>159/250 орталықтандырғыш</t>
  </si>
  <si>
    <t>Центраторы 159/250</t>
  </si>
  <si>
    <t>219/315 орталықтандырғыш</t>
  </si>
  <si>
    <t>Центраторы 219/315</t>
  </si>
  <si>
    <t xml:space="preserve">219/355 орталықтандыр ғыш </t>
  </si>
  <si>
    <t>Центраторы 219/355</t>
  </si>
  <si>
    <t xml:space="preserve">273/400 орталықтандыр ғыштары  Н=56 сегменті </t>
  </si>
  <si>
    <t>Сегмент Н=56 на центратор 273/400</t>
  </si>
  <si>
    <t>325/450 орталықтандыр ғыштары Н=53 сегменті</t>
  </si>
  <si>
    <t xml:space="preserve">Сегмент Н=53 на центраторы 325/450 </t>
  </si>
  <si>
    <t xml:space="preserve">530/710 орталықтандыр ғыш </t>
  </si>
  <si>
    <t xml:space="preserve">Сегмент Н=80 центраторы 530/710 </t>
  </si>
  <si>
    <t>23.20.13.900.009.00.0168.000000000001</t>
  </si>
  <si>
    <t>Бетон (жеткізілуімен)</t>
  </si>
  <si>
    <t>Бетон М 200  (с доставкой)</t>
  </si>
  <si>
    <t>08.12.12.119.002.02.0113.00000000000</t>
  </si>
  <si>
    <t>Табиғи ұсақтас (жеткізумен)</t>
  </si>
  <si>
    <t xml:space="preserve">Дресва ( с доставкой) </t>
  </si>
  <si>
    <t>08.12.11.00.00.00.17.10.1</t>
  </si>
  <si>
    <t>Ірі құм жеткізумен</t>
  </si>
  <si>
    <t>Песок крупный с доставкой</t>
  </si>
  <si>
    <t>ұсақ құм</t>
  </si>
  <si>
    <t>песок мелкий</t>
  </si>
  <si>
    <t>08.12.12.00.00.00.20.14.2</t>
  </si>
  <si>
    <t>20х40 қиыршықтас (жеткізумен)</t>
  </si>
  <si>
    <t>Щебень 20х40 (с доставкой)</t>
  </si>
  <si>
    <t>23.61.12.000.011.00.0796.000000000010</t>
  </si>
  <si>
    <t>12х3х6-Т ҚІШ шығыры</t>
  </si>
  <si>
    <t>Блок ФБС 12.3.6-Т</t>
  </si>
  <si>
    <t>23.61.12.000.011.00.0796.000000000000</t>
  </si>
  <si>
    <t>ҚІШ 24х3х6-Т шығыры</t>
  </si>
  <si>
    <t>Блок ФБС 24.3.6-Т</t>
  </si>
  <si>
    <t>23.61.12.000.011.00.0796.000000000001</t>
  </si>
  <si>
    <t>ҚІШ 24х4х6-Т шығыры</t>
  </si>
  <si>
    <t>Блок ФБС 24.4.6-Т</t>
  </si>
  <si>
    <t>ҚІШ 6х3х3-Т шығыры</t>
  </si>
  <si>
    <t>Блок ФБС 6.3.3-Т</t>
  </si>
  <si>
    <t>ҚІШ 9х3х3-Т шығыры</t>
  </si>
  <si>
    <t>Блок ФБС 9.3.3-Т</t>
  </si>
  <si>
    <t>23.61.12.00.20.21.01.17.1</t>
  </si>
  <si>
    <t>КО-6 шығыршығы</t>
  </si>
  <si>
    <t>Кольцо  КО-6</t>
  </si>
  <si>
    <t>23.61.12.00.20.21.01.14.1</t>
  </si>
  <si>
    <t xml:space="preserve">КС 7-3  шығыршығы </t>
  </si>
  <si>
    <t>Кольцо  КС 7-3</t>
  </si>
  <si>
    <t>КС10.9 қабырға шығыршығы</t>
  </si>
  <si>
    <t>Кольцо стеновое КС 10.9</t>
  </si>
  <si>
    <t>23.61.20</t>
  </si>
  <si>
    <t>ПН 10 түп тақтайы</t>
  </si>
  <si>
    <t>Плита днища ПН 10</t>
  </si>
  <si>
    <t>23.61.12</t>
  </si>
  <si>
    <t>ПД 016 (3х1,2х0,16) жол тақтайы</t>
  </si>
  <si>
    <t>Плита дорожная ПД 0,16 (3,0х1,2х0,16)</t>
  </si>
  <si>
    <t>ПД 016 (3х1,5х0,16) жол тақтайы</t>
  </si>
  <si>
    <t>Плита дорожная ПД 0,16 (3,0х1,5х0,16)</t>
  </si>
  <si>
    <t>ПД 022 (3х1,5х0,22) жол тақтайы</t>
  </si>
  <si>
    <t>Плита дорожная ПД 022 (3,0х1,5х0,22)</t>
  </si>
  <si>
    <t>ПО-2 (1,45х1,5х0,12) тақтайы</t>
  </si>
  <si>
    <t>Плита ПО-2 1,45х1,5х0,12</t>
  </si>
  <si>
    <t>ПП-10-1 жабын тақтайы (қақпақ)</t>
  </si>
  <si>
    <t>Плита покрытия (крышка) ПП-10-1</t>
  </si>
  <si>
    <t>23.99.13.900.006.00.0166.000000000009</t>
  </si>
  <si>
    <t xml:space="preserve">Битумдік-резеңкелі мастика </t>
  </si>
  <si>
    <t>Битумно-резиновая мастика</t>
  </si>
  <si>
    <t>23.70.12.100.001.00.0055.000000000000</t>
  </si>
  <si>
    <t>тас төсеуіш (үлгісі өтінім бойынша)</t>
  </si>
  <si>
    <t>брусчатка (форма по Заявке)</t>
  </si>
  <si>
    <t>кв.м.</t>
  </si>
  <si>
    <t>25.93.14.300.000.00.0166.000000000004</t>
  </si>
  <si>
    <t>100 мм шегесі</t>
  </si>
  <si>
    <t>Гвозди 100 мм</t>
  </si>
  <si>
    <t>25.93.14.900.000.00.0166.000000000055</t>
  </si>
  <si>
    <t>50 мм шегесі</t>
  </si>
  <si>
    <t>Гвозди 50 мм</t>
  </si>
  <si>
    <t>25.93.14.900.000.00.0166.000000000060</t>
  </si>
  <si>
    <t>70 мм шегесі</t>
  </si>
  <si>
    <t>Гвозди 70 мм</t>
  </si>
  <si>
    <t>25.93.14.900.000.00.0166.000000000062</t>
  </si>
  <si>
    <t xml:space="preserve">  90 мм шегесі</t>
  </si>
  <si>
    <t>Гвозди 90 мм</t>
  </si>
  <si>
    <t>23.99.13.900.019.00.0055.000000000000</t>
  </si>
  <si>
    <t>Гидростекло изол</t>
  </si>
  <si>
    <t>Гидростеклоизол</t>
  </si>
  <si>
    <t>23.52.20.900.000.00.0166.000000000051</t>
  </si>
  <si>
    <t>құрылыстық гипс</t>
  </si>
  <si>
    <t>Гипс строительный</t>
  </si>
  <si>
    <t>20.30.22.100.001.00.0166.000000000001</t>
  </si>
  <si>
    <t>ГФ 021 төсеме бояу</t>
  </si>
  <si>
    <t>Грунтовка  ГФ 021</t>
  </si>
  <si>
    <t>20.30.22.100.001.00.0166.000000000000</t>
  </si>
  <si>
    <t>Грунтовка антикоррозионная     ГФ-021 сұр</t>
  </si>
  <si>
    <t>Грунтовка антикоррозионная  ГФ-021 серая</t>
  </si>
  <si>
    <t xml:space="preserve">16.21.14.100.000.00.0055.000000000000 </t>
  </si>
  <si>
    <t>ДВП</t>
  </si>
  <si>
    <t>16.21.13.300.000.00.0055.000000000000</t>
  </si>
  <si>
    <t>ДСП</t>
  </si>
  <si>
    <t>25.94.13.900.005.00.0796.000000000000</t>
  </si>
  <si>
    <t>Ø10мм L=120мм дюбель</t>
  </si>
  <si>
    <t>25.94.13.900.004.00.0796.000000000002</t>
  </si>
  <si>
    <t xml:space="preserve"> 6Х40 дюбель шеге</t>
  </si>
  <si>
    <t>Дюбель гвоздь 6х40</t>
  </si>
  <si>
    <t xml:space="preserve"> 6Х80 дюбель шеге</t>
  </si>
  <si>
    <t>Дюбель гвоздь 6х80</t>
  </si>
  <si>
    <t>25.94.13.900.004.00.0796.000000000000</t>
  </si>
  <si>
    <t>6х40 теспе-бұрама шегесі</t>
  </si>
  <si>
    <t>Дюбель-шуруп 6х40</t>
  </si>
  <si>
    <t>Құрылыстық әк</t>
  </si>
  <si>
    <t>Известь строительная</t>
  </si>
  <si>
    <t>23.61.11.00.43.00.00.01.1</t>
  </si>
  <si>
    <t>Бүйірлі тас (жиектемелі)</t>
  </si>
  <si>
    <t>Камень бортовой (бордюрный)</t>
  </si>
  <si>
    <t>Бүйірлі тас (жиекті)</t>
  </si>
  <si>
    <t>Камень бортовой (поребрик)</t>
  </si>
  <si>
    <t>қызыл өртелген кірпіш</t>
  </si>
  <si>
    <t>Кирпич обожженный, красный</t>
  </si>
  <si>
    <t>кафельге арналған желім</t>
  </si>
  <si>
    <t xml:space="preserve">клей для кафеля </t>
  </si>
  <si>
    <t>20.52.10.00.00.00.09.03.1</t>
  </si>
  <si>
    <t xml:space="preserve"> желім</t>
  </si>
  <si>
    <t>клей КМЦ</t>
  </si>
  <si>
    <t>20.30.21.00.21.05.18.28.2</t>
  </si>
  <si>
    <t>Автомобиль бояуы (ашық көк)</t>
  </si>
  <si>
    <t>краска автомобильная (голубая)</t>
  </si>
  <si>
    <t>20.30.21.00.21.05.18.25.1</t>
  </si>
  <si>
    <t>Автомобиль бояуы (сары)</t>
  </si>
  <si>
    <t>краска автомобильная (желтая)</t>
  </si>
  <si>
    <t>20.30.21.00.21.05.14.10.1</t>
  </si>
  <si>
    <t>Автомобиль бояуы (жасыл)</t>
  </si>
  <si>
    <t>краска автомобильная (зеленая)</t>
  </si>
  <si>
    <t>Автомобиль бояуы (сур)</t>
  </si>
  <si>
    <t>краска автомобильная (серая)</t>
  </si>
  <si>
    <t>Автомобиль бояуы (қара)</t>
  </si>
  <si>
    <t>краска автомобильная (черная)</t>
  </si>
  <si>
    <t>Ішкі жұмыстарға арналған су эмульсия бояуы</t>
  </si>
  <si>
    <t>Краска водоэмульсионная для внутренних работ</t>
  </si>
  <si>
    <t>Кафельді салуға арналған айқастырма</t>
  </si>
  <si>
    <t>Крестики для укладки кафеля</t>
  </si>
  <si>
    <t>Линолеум</t>
  </si>
  <si>
    <t>25.99.29.00.01.10.13.10.1</t>
  </si>
  <si>
    <t xml:space="preserve">Шойын ауыр  люк </t>
  </si>
  <si>
    <t>Люк чугунный тяжелый Ø720</t>
  </si>
  <si>
    <t>Минералды мақталы маттар</t>
  </si>
  <si>
    <t>Маты минераловатные прошивные</t>
  </si>
  <si>
    <t>Құрылыстық бор</t>
  </si>
  <si>
    <t>мел строительный</t>
  </si>
  <si>
    <t>флизелинді тұсқағазы</t>
  </si>
  <si>
    <t>Обои флизелиновые</t>
  </si>
  <si>
    <t>"Оксоль" әліп майы</t>
  </si>
  <si>
    <t>Олифа "Оксоль"</t>
  </si>
  <si>
    <t>л</t>
  </si>
  <si>
    <t>Еденге арналған кафель тақтайы</t>
  </si>
  <si>
    <t>плитка кафельная напольная</t>
  </si>
  <si>
    <t>Кафель тақтайы</t>
  </si>
  <si>
    <t>плитка кафельная стеновая</t>
  </si>
  <si>
    <t>646 (0,5) еріткіші</t>
  </si>
  <si>
    <t>Растворитель 646 (0,5)</t>
  </si>
  <si>
    <t>бут</t>
  </si>
  <si>
    <t>20.59.59.00.17.10.10.13.1</t>
  </si>
  <si>
    <t xml:space="preserve"> 648 Еріткіш</t>
  </si>
  <si>
    <t>Растворитель 648</t>
  </si>
  <si>
    <t>ротгипс</t>
  </si>
  <si>
    <t>20.30.22.00.00.00.41.20.1</t>
  </si>
  <si>
    <t>Серебрянка</t>
  </si>
  <si>
    <t>Түссіз силикон</t>
  </si>
  <si>
    <t>Силикон безцветный</t>
  </si>
  <si>
    <t>фл</t>
  </si>
  <si>
    <t>Құрғақ құрылыс қоспасы</t>
  </si>
  <si>
    <t>Смесь сухая строительная</t>
  </si>
  <si>
    <t>13.99.19.00.00.00.40.16.1</t>
  </si>
  <si>
    <t>Шынымата</t>
  </si>
  <si>
    <t>Стеклоткань</t>
  </si>
  <si>
    <t xml:space="preserve">М 400 Д 20 цементі </t>
  </si>
  <si>
    <t>Цемент М-400 Д 20</t>
  </si>
  <si>
    <t>қалақтау (ветонит) КР</t>
  </si>
  <si>
    <t>шпатлевка (ветонит) КР</t>
  </si>
  <si>
    <t>НЦ-132 сұр</t>
  </si>
  <si>
    <t>Эмаль НЦ-132 серая</t>
  </si>
  <si>
    <t>Әмбебап  эмаль ақ тұсті ПФ-115</t>
  </si>
  <si>
    <t>Эмаль универсальная бежевая ПФ-115</t>
  </si>
  <si>
    <t>Әмбебап  эмаль ақ ПФ-115</t>
  </si>
  <si>
    <t>Эмаль универсальная белая ПФ-115</t>
  </si>
  <si>
    <t>Әмбебап эмаль көгілдір ПФ-115</t>
  </si>
  <si>
    <t>Эмаль универсальная голубая ПФ-115</t>
  </si>
  <si>
    <t>Әмбебап эмаль сары ПФ-115</t>
  </si>
  <si>
    <t>эмаль универсальная желтая ПФ-115</t>
  </si>
  <si>
    <t>Әмбебап  эмаль жасыл ПФ-115</t>
  </si>
  <si>
    <t>Эмаль универсальная зеленая ПФ-115</t>
  </si>
  <si>
    <t>Әмбебап  эмаль қоңыр ПФ-115</t>
  </si>
  <si>
    <t>Эмаль универсальная коричневая ПФ-115</t>
  </si>
  <si>
    <t>Әмбебап  эмаль қызыл ПФ-115</t>
  </si>
  <si>
    <t>Эмаль универсальная красная ПФ-115</t>
  </si>
  <si>
    <t>Әмбебап эмаль  сұр ПФ-115</t>
  </si>
  <si>
    <t>Эмаль универсальная серая ПФ-115</t>
  </si>
  <si>
    <t>Эмаль ПФ-115 көк</t>
  </si>
  <si>
    <t>Эмаль универсальная синяя ПФ-115</t>
  </si>
  <si>
    <t>Әмбебап эмаль қара ПФ-115</t>
  </si>
  <si>
    <t>Эмаль универсальная черная ПФ-115</t>
  </si>
  <si>
    <t>Мырышталған 125 см DIN тақтайы</t>
  </si>
  <si>
    <t>DIN рейка 125 см оцинкованная</t>
  </si>
  <si>
    <t>27.12.22.900.001.00.0796.000000000025</t>
  </si>
  <si>
    <t>ВА47-29 2Р 16А автоматты ажыратқышы</t>
  </si>
  <si>
    <t>Автоматический выключатель ВА47-29 2Р 16А</t>
  </si>
  <si>
    <t>ВА47-29 2Р/10А автоматты ажыратқышы</t>
  </si>
  <si>
    <t>Автоматический выключатель ВА47-29 2Р/10А</t>
  </si>
  <si>
    <t>27.12.22.900.001.00.0796.000000000001</t>
  </si>
  <si>
    <t>ВА47-63 1Р/16А автоматты ажыратқышы</t>
  </si>
  <si>
    <t>Автоматический выключатель ВА47-63 1Р/16А</t>
  </si>
  <si>
    <t>ВА47-63 1Р/25А автоматты ажыратқышы</t>
  </si>
  <si>
    <t>Автоматический выключатель ВА47-63 1Р/25А</t>
  </si>
  <si>
    <t>ВА47-63 3Р/16А автоматты ажыратқышы</t>
  </si>
  <si>
    <t>Автоматический выключатель ВА47-63 3Р/16А</t>
  </si>
  <si>
    <t>ВА47-63 3Р/25А автоматты ажыратқышы</t>
  </si>
  <si>
    <t>Автоматический выключатель ВА47-63 3Р/25А</t>
  </si>
  <si>
    <t>ВА88-35 3Р 250В 35кА автоматты ажыратқышы</t>
  </si>
  <si>
    <t>Автоматический выключатель ВА88-35 3Р 250В 35кА</t>
  </si>
  <si>
    <t>07.20.21.500.000.00.0796.000000000000</t>
  </si>
  <si>
    <t>6B/2/1Ah тахеометрге арналған аккумуляторлық батареясы</t>
  </si>
  <si>
    <t>Аккумуляторная батарейка для тахеометра 6B/2/1Ah</t>
  </si>
  <si>
    <t>27.20.11.990.002.00.0796.000000000000</t>
  </si>
  <si>
    <t>ҮҚК арналған аккумулятор  4,5 А/сағ</t>
  </si>
  <si>
    <t>Аккумулятор для ИБП 4.5 А/ч</t>
  </si>
  <si>
    <t>ҮҚК арналған аккумулятор  7 А/сағ</t>
  </si>
  <si>
    <t>Аккумулятор для ИБП 7 А/ч</t>
  </si>
  <si>
    <t>UPS-қа арналған аккумуляторлық батареясы 7,5 А/сағ</t>
  </si>
  <si>
    <t>аккумуляторная батарея 7,5 А/ч для UPS</t>
  </si>
  <si>
    <t xml:space="preserve">   Ni-MN аккумуляторлық батареясы </t>
  </si>
  <si>
    <t xml:space="preserve">Аккумуляторная батарея Ni-MN </t>
  </si>
  <si>
    <t>Батарея на дефектоскоп модельУДЗ-103</t>
  </si>
  <si>
    <t>26.20.40.000.105.00.0796.000000000000</t>
  </si>
  <si>
    <t>24В қуат алу блогы</t>
  </si>
  <si>
    <t>Блок питания 24 в</t>
  </si>
  <si>
    <t>26.20.40.000.112.00.0796.000000000005</t>
  </si>
  <si>
    <t xml:space="preserve"> импульсті қуат алу блогы AC/DC</t>
  </si>
  <si>
    <t>блок питания AC/DC импульсный</t>
  </si>
  <si>
    <t>26.40.51.800.004.00.0796.000000000000</t>
  </si>
  <si>
    <t>бейне камераларына арналған қуат алу блогы</t>
  </si>
  <si>
    <t xml:space="preserve"> блок питания для видеокамер</t>
  </si>
  <si>
    <t>27.12.40.900.059.00.0796.000000000000</t>
  </si>
  <si>
    <t>730-2000-008 8-модульді жабдықты сыртқы орнатуға арналған мөлдір қақпағы бар ЩРН-П-8 боксы</t>
  </si>
  <si>
    <t>Бокс с прозрачной крышкой ЩРН-П-8 для наружной уст-ки 8-модульных устройств 730-2000-008</t>
  </si>
  <si>
    <t>26.40.33.900.003.00.0796.000000000000</t>
  </si>
  <si>
    <t>HD камералары</t>
  </si>
  <si>
    <t>видеокамера HD</t>
  </si>
  <si>
    <t>26.40.33.900.004.00.0796.000000000002</t>
  </si>
  <si>
    <t xml:space="preserve">HD TVI бейнетіркеуштері </t>
  </si>
  <si>
    <t>Видеорегистратор HD TVI</t>
  </si>
  <si>
    <t>27.33.13.520.000.00.0796.000000000000</t>
  </si>
  <si>
    <t>3Р+РЕ+N 32A 380B IP44 айыры</t>
  </si>
  <si>
    <t>Вилка 3Р+РЕ+N 32A 380B IP44</t>
  </si>
  <si>
    <t>27.33.13.520.001.00.0796.000000000000</t>
  </si>
  <si>
    <t>штепсельдің айыры</t>
  </si>
  <si>
    <t>Вилка штепсельная</t>
  </si>
  <si>
    <t>27.33.11.100.002.00.0796.000000000008</t>
  </si>
  <si>
    <t>1-клавишалы ашық сым ажыратқышы</t>
  </si>
  <si>
    <t>Выключатель открытой проводки 1-х клавишный</t>
  </si>
  <si>
    <t>27.33.11.100.002.00.0796.000000000007</t>
  </si>
  <si>
    <t xml:space="preserve">2-клавишалы ашық сым ажыратқышы </t>
  </si>
  <si>
    <t>Выключатель открытой проводки 2-х клавишный</t>
  </si>
  <si>
    <t>27.33.11.100.002.00.0796.000000000005</t>
  </si>
  <si>
    <t>1-клавишалы жасырын сым ажыратқышы</t>
  </si>
  <si>
    <t>Выключатель скрытой проводки 1-х клавишный</t>
  </si>
  <si>
    <t>27.33.11.100.002.00.0796.000000000004</t>
  </si>
  <si>
    <t xml:space="preserve">2-клавишалы жасырын сым ажыратқышы </t>
  </si>
  <si>
    <t>Выключатель скрытой проводки 2-х клавишный</t>
  </si>
  <si>
    <t>25.73.60.900.003.00.0796.000000000001</t>
  </si>
  <si>
    <t>d120-17 мыс гильза</t>
  </si>
  <si>
    <t>Гильза медная d120-17</t>
  </si>
  <si>
    <t>d150 мыс гильза</t>
  </si>
  <si>
    <t>Гильза медная d150</t>
  </si>
  <si>
    <t>d185-21 мыс гильза</t>
  </si>
  <si>
    <t>Гильза медная d185-21</t>
  </si>
  <si>
    <t>d240-24 мыс гильза</t>
  </si>
  <si>
    <t>Гильза медная d240-24</t>
  </si>
  <si>
    <t>d95 мыс гильза</t>
  </si>
  <si>
    <t>Гильза медная d95</t>
  </si>
  <si>
    <t>25.73.60.900.003.00.0796.000000000000</t>
  </si>
  <si>
    <t>d120 алюминий гильзалар</t>
  </si>
  <si>
    <t>Гильзы алюминиевые d150</t>
  </si>
  <si>
    <t xml:space="preserve"> d16 алюминий гильзалар</t>
  </si>
  <si>
    <t>Гильзы алюминиевые d16</t>
  </si>
  <si>
    <t>d185 алюминий гильзалар</t>
  </si>
  <si>
    <t>Гильзы алюминиевые d185</t>
  </si>
  <si>
    <t>d240 алюминий гильзалар</t>
  </si>
  <si>
    <t>Гильзы алюминиевые d240</t>
  </si>
  <si>
    <t>d25 алюминий гильзалар</t>
  </si>
  <si>
    <t>Гильзы алюминиевые d25</t>
  </si>
  <si>
    <t>d35 алюминий гильзалар</t>
  </si>
  <si>
    <t>Гильзы алюминиевые d35</t>
  </si>
  <si>
    <t>d50 алюминий гильзалар</t>
  </si>
  <si>
    <t>Гильзы алюминиевые d50</t>
  </si>
  <si>
    <t>d70 алюминий гильзалар</t>
  </si>
  <si>
    <t>Гильзы алюминиевые d70</t>
  </si>
  <si>
    <t>d95 алюминий гильзалар</t>
  </si>
  <si>
    <t>Гильзы алюминиевые d95</t>
  </si>
  <si>
    <t>16-70 мм тарғылдану бұрандамасы бар алюминий гильзалар</t>
  </si>
  <si>
    <t>Гильзы алюминиевые со срывающимися болтами 16-70 мм</t>
  </si>
  <si>
    <t>185-240 мм тарғылдану бұрандамасы бар алюминий гильзалар</t>
  </si>
  <si>
    <t>Гильзы алюминиевые со срывающимися болтами 185-240 мм</t>
  </si>
  <si>
    <t>95-150 мм тарғылдану бұрандамасы бар алюминий гильзалар</t>
  </si>
  <si>
    <t>Гильзы алюминиевые со срывающимися болтами 95-150 мм</t>
  </si>
  <si>
    <t>d25 мыс гильзалар</t>
  </si>
  <si>
    <t>Гильзы медные d25</t>
  </si>
  <si>
    <t>d35 мыс гильзалар</t>
  </si>
  <si>
    <t>Гильзы медные d35</t>
  </si>
  <si>
    <t>d50 мыс гильзалар</t>
  </si>
  <si>
    <t>Гильзы медные d50</t>
  </si>
  <si>
    <t>d70 мыс гильзалар</t>
  </si>
  <si>
    <t>Гильзы медные d70</t>
  </si>
  <si>
    <t>22.21.29.900.007.00.0796.000000000000</t>
  </si>
  <si>
    <t xml:space="preserve"> 20 мм қатпаршақ</t>
  </si>
  <si>
    <t>Гофра 20 мм</t>
  </si>
  <si>
    <t xml:space="preserve"> 25 мм қатпаршақ</t>
  </si>
  <si>
    <t>Гофра 25 мм</t>
  </si>
  <si>
    <t>25.21.13.000.020.01.0796.000000000000</t>
  </si>
  <si>
    <t>Қысым сезгіш құрылғы  (салыстырып тексерілген)</t>
  </si>
  <si>
    <t>Датчики давления   (поверенный)</t>
  </si>
  <si>
    <t>0,4кВ автоматқа арналған қосымша контакт</t>
  </si>
  <si>
    <t>Дополнительные контакты на автоматы 0,4кВ</t>
  </si>
  <si>
    <t>27.12.40.300.003.00.0796.000000000001</t>
  </si>
  <si>
    <t>ДРЛ 250 дросселіне арналған шам</t>
  </si>
  <si>
    <t>Дроссель для лампы ДРЛ 250</t>
  </si>
  <si>
    <t>ДРЛ 400 дросселіне арналған шам</t>
  </si>
  <si>
    <t>Дроссель для лампы ДРЛ 400</t>
  </si>
  <si>
    <t>26.20.21.01.12.11.12.17.1</t>
  </si>
  <si>
    <t>Бейне тіркеуішке арналған қатты диск</t>
  </si>
  <si>
    <t>Жесткий диск  для видеорегистратора</t>
  </si>
  <si>
    <t>болаттан жасалған тығын демдеуіш</t>
  </si>
  <si>
    <t>Завариватель пробок стальной</t>
  </si>
  <si>
    <t xml:space="preserve"> Тасымалданатын жерлестіру </t>
  </si>
  <si>
    <t>Заземление переносное</t>
  </si>
  <si>
    <t>6B/2/1Ah батарея қуат көзіне арналған зарядтау құрылғысы</t>
  </si>
  <si>
    <t>Зарядное устройство для батарейки питания 6B/2/1Ah</t>
  </si>
  <si>
    <t>Үздіксіз қуат беру көзі</t>
  </si>
  <si>
    <t>Источники бесперебойного питания</t>
  </si>
  <si>
    <t>27.32.13.00.02.03.12.04.1</t>
  </si>
  <si>
    <t>ЖДБЖ арналған 3x1,5мм2 NYM 3 тарамды кәбіл</t>
  </si>
  <si>
    <t>Кабель 3-х жил. для СОДК NYM 3x1,5мм2</t>
  </si>
  <si>
    <t>27.32.13.00.02.03.12.10.1</t>
  </si>
  <si>
    <t>5 тарамды кәбілді шықпа</t>
  </si>
  <si>
    <t>Кабель 5-х жил. для СОДК NYM 5x1,5мм2</t>
  </si>
  <si>
    <t>LOGO-ға арналған USB кәбілі</t>
  </si>
  <si>
    <t>Кабель USB для LOGO</t>
  </si>
  <si>
    <t>ААБл 3*120 кәбілі</t>
  </si>
  <si>
    <t>Кабель ААБл 3*120</t>
  </si>
  <si>
    <t>ААБл 3*240 кәбілі</t>
  </si>
  <si>
    <t>Кабель ААБл 3*240</t>
  </si>
  <si>
    <t xml:space="preserve"> ВВГ-3х1,5 кәбілі</t>
  </si>
  <si>
    <t>Кабель ВВГ-3х1,5</t>
  </si>
  <si>
    <t xml:space="preserve"> ВВГ-3х2,5 кәбілі</t>
  </si>
  <si>
    <t>Кабель ВВГ-3х2,5</t>
  </si>
  <si>
    <t>27.32.13.00.02.03.06.16.2</t>
  </si>
  <si>
    <t>10х1,0 КВВГ кәбілі</t>
  </si>
  <si>
    <t>Кабель КВВГ 10х1,0</t>
  </si>
  <si>
    <t>27.32.13.00.02.03.06.19.2</t>
  </si>
  <si>
    <t>14х1,0 КВВГ кәбілі</t>
  </si>
  <si>
    <t>Кабель КВВГ 14х1,0</t>
  </si>
  <si>
    <t>КВВГ 19х1,5 кәбілі</t>
  </si>
  <si>
    <t>кабель КВВГ 19х1,5</t>
  </si>
  <si>
    <t>КВВГ 7х1,5 кәбілі</t>
  </si>
  <si>
    <t>кабель КВВГ 7х1,5</t>
  </si>
  <si>
    <t xml:space="preserve"> КГ 3х70+1х25 кәбілі</t>
  </si>
  <si>
    <t>Кабель КГ 3х70+1х25</t>
  </si>
  <si>
    <t>РПШ 10х1,5 кәбілі</t>
  </si>
  <si>
    <t>Кабель РПШ 10х1,5</t>
  </si>
  <si>
    <t>27.32.13.00.02.01.62.09.1</t>
  </si>
  <si>
    <t>1х35 дәнеке кәбілі</t>
  </si>
  <si>
    <t>Кабель сварочный 1х35</t>
  </si>
  <si>
    <t>27.31.11.00.00.00.01.01.1</t>
  </si>
  <si>
    <t>1х50 дәнеке кәбіл</t>
  </si>
  <si>
    <t>Кабель сварочный 1х50</t>
  </si>
  <si>
    <t>27.32.13.00.02.02.19.05.3</t>
  </si>
  <si>
    <t>FTP желі кәбілі</t>
  </si>
  <si>
    <t>Кабель сетевой FTP</t>
  </si>
  <si>
    <t>СИП4 2х16 кәбілі</t>
  </si>
  <si>
    <t>Кабель СИП4 2х16</t>
  </si>
  <si>
    <t xml:space="preserve"> 16х16 кәбілді арна </t>
  </si>
  <si>
    <t>Кабель-канал  60х40</t>
  </si>
  <si>
    <t>22.23.14.00.00.82.11.11.1</t>
  </si>
  <si>
    <t>Кәбіл арна ПВХ  15х10 мм</t>
  </si>
  <si>
    <t>Кабель-канал  ПВХ 15х10 мм</t>
  </si>
  <si>
    <t>Кабель-канал 16х16</t>
  </si>
  <si>
    <t xml:space="preserve"> 16х20 кәбілді арна </t>
  </si>
  <si>
    <t>Кабель-канал 16х20</t>
  </si>
  <si>
    <t xml:space="preserve"> 16х25 кәбілді арна </t>
  </si>
  <si>
    <t>Кабель-канал 16х25</t>
  </si>
  <si>
    <t>22.23.14.00.00.82.10.15.1</t>
  </si>
  <si>
    <t xml:space="preserve">Кабель арнасы 25х25 мм </t>
  </si>
  <si>
    <t>Кабель-канал 25х25 мм</t>
  </si>
  <si>
    <t>22.23.14.00.00.82.20.10.2</t>
  </si>
  <si>
    <t xml:space="preserve">Еденнің кабель каналы </t>
  </si>
  <si>
    <t>кабель-канал напольный</t>
  </si>
  <si>
    <t xml:space="preserve">Ток ілмегінің калибраторы </t>
  </si>
  <si>
    <t>Калибратор токовой петли</t>
  </si>
  <si>
    <t>12А 380В 50Гц /PMU1210K/ контакторы</t>
  </si>
  <si>
    <t>Контактор 12А 380В 50Гц /PMU1210K/</t>
  </si>
  <si>
    <t>18А 380В 50Гц /PMU1810K/ контакторы</t>
  </si>
  <si>
    <t>Контактор 18А 380В 50Гц /PMU1810K/</t>
  </si>
  <si>
    <t>25А 380В 50Гц /PMU2510K/ контакторы</t>
  </si>
  <si>
    <t>Контактор 25А 380В 50Гц /PMU2510K/</t>
  </si>
  <si>
    <t>32А 380В 50Гц /PMU3210K/ контакторы</t>
  </si>
  <si>
    <t>Контактор 32А 380В 50Гц /PMU3210K/</t>
  </si>
  <si>
    <t xml:space="preserve"> ПМЛ 100А 380В контакторы</t>
  </si>
  <si>
    <t>Контактор ПМЛ 100А 380В</t>
  </si>
  <si>
    <t>65*45 орнатушы қорабы</t>
  </si>
  <si>
    <t>Коробка установочная сплошных стен 65х45</t>
  </si>
  <si>
    <t>бетон бойынша таратушы қорап</t>
  </si>
  <si>
    <t>Коробки распределительные по бетону</t>
  </si>
  <si>
    <t>(222*208*102) ИЭК модулі орнатылған ЩРВ-П-8 пластикалық корпусы</t>
  </si>
  <si>
    <t>Корпус пластиковый ЩРВ-П-8 модулей встр. (222*208*102) ИЭК</t>
  </si>
  <si>
    <t>200 мм. Науаға қақпақ</t>
  </si>
  <si>
    <t xml:space="preserve">Крышка на лоток осн. 200 мм </t>
  </si>
  <si>
    <t>50 мм науаға қақпақ</t>
  </si>
  <si>
    <t xml:space="preserve">Крышка на лоток осн. 50 мм </t>
  </si>
  <si>
    <t xml:space="preserve"> L-18 вт шамы</t>
  </si>
  <si>
    <t xml:space="preserve">Лампа L-18 </t>
  </si>
  <si>
    <t>ДРЛ-250 вт шамы</t>
  </si>
  <si>
    <t xml:space="preserve">Лампа ДРЛ-250 вт </t>
  </si>
  <si>
    <t>ДРЛ-400 вт шамы</t>
  </si>
  <si>
    <t xml:space="preserve">Лампа ДРЛ-400 вт </t>
  </si>
  <si>
    <t xml:space="preserve"> L-36 Вт люминисцентті шамы</t>
  </si>
  <si>
    <t>Лампа люминисцентная L-36 Вт</t>
  </si>
  <si>
    <t>20W/860  энергияны үнемдеуші шам</t>
  </si>
  <si>
    <t xml:space="preserve">Лампа энергосберегающая 20W/860 </t>
  </si>
  <si>
    <t>42W/860  энергияны үнемдеуші шам</t>
  </si>
  <si>
    <t xml:space="preserve">Лампа энергосберегающая 42W/860 </t>
  </si>
  <si>
    <t>12 В лампа</t>
  </si>
  <si>
    <t>лампочки 12 В</t>
  </si>
  <si>
    <t>36 В лампа</t>
  </si>
  <si>
    <t>лампочки 36 В</t>
  </si>
  <si>
    <t>26.51.52.14.11.11.10.16.1</t>
  </si>
  <si>
    <t>Оттегі  манометрі (салыстырып тексерілген)</t>
  </si>
  <si>
    <t>Манометр кислородный  (поверенный)</t>
  </si>
  <si>
    <t>26.51.52.14.11.11.10.21.1</t>
  </si>
  <si>
    <t>26.51.52.14.11.11.10.13.1</t>
  </si>
  <si>
    <t>Пропанды манометр (салыстырып тексерілген)</t>
  </si>
  <si>
    <t>Манометр пропановый  (поверенный)</t>
  </si>
  <si>
    <t>Толтырғышы бар техникалық манометр (салыстырып тексерілген)</t>
  </si>
  <si>
    <t>Манометр технический  с наполнителем. (поверенный)</t>
  </si>
  <si>
    <t>О ден 10 кг/м2 дейін өлшеу межелігімен бақылау манометрлері</t>
  </si>
  <si>
    <t>Манометры контрольные со шкалой измерения от 0 до 10кг/м²</t>
  </si>
  <si>
    <t>РЗ-Ц-Х-22 металл тұтқыш</t>
  </si>
  <si>
    <t>Металорукав РЗ-Ц-Х-22</t>
  </si>
  <si>
    <t>РЗ-Ц-Х-25 металл тұтқыш</t>
  </si>
  <si>
    <t>Металорукав РЗ-Ц-Х-25</t>
  </si>
  <si>
    <t>РЗ-Ц-Х-38 металл тұтқыш</t>
  </si>
  <si>
    <t>Металорукав РЗ-Ц-Х-38</t>
  </si>
  <si>
    <t>МК -25 микрометрі</t>
  </si>
  <si>
    <t>Микрометр МК -25</t>
  </si>
  <si>
    <t>Микрафон</t>
  </si>
  <si>
    <t>Микрофон</t>
  </si>
  <si>
    <t xml:space="preserve">GPRS модемі </t>
  </si>
  <si>
    <t>Модем GPRS</t>
  </si>
  <si>
    <t>Кедергіні, кернеуді, сыйымдылықты,жиілікті өлшейтін мультиметр</t>
  </si>
  <si>
    <t xml:space="preserve">Мультиметр для измерения сопротивления, напряжения, емкости и частоты
</t>
  </si>
  <si>
    <t>01/16-95 жалғастырғыш муфта</t>
  </si>
  <si>
    <t>Муфта соединительная 01/16-95</t>
  </si>
  <si>
    <t>12/150-240 жалғастырғыш муфтасы</t>
  </si>
  <si>
    <t>Муфта соединительная 12/150-240</t>
  </si>
  <si>
    <t>Оқшауланған ернемегі бар  1,5мм Е1508 гильза-ұштығы</t>
  </si>
  <si>
    <t>Наконечник - гильза Е1508 1,5мм с изолированым фланцем</t>
  </si>
  <si>
    <t>уп</t>
  </si>
  <si>
    <t>Оқшауланған ернемегі бар  2,5мм Е2508 гильза-ұштығы</t>
  </si>
  <si>
    <t>Наконечник - гильза Е2508 2,5мм с изолированым фланцем</t>
  </si>
  <si>
    <t xml:space="preserve">  d10  кәбілдік алюминий ұштық</t>
  </si>
  <si>
    <t>Наконечники каб-е алюминиевые d10</t>
  </si>
  <si>
    <t xml:space="preserve">  d120  кәбілдік алюминий ұштық</t>
  </si>
  <si>
    <t>Наконечники каб-е алюминиевые d120</t>
  </si>
  <si>
    <t xml:space="preserve">  d16  кәбілдік алюминий ұштық</t>
  </si>
  <si>
    <t>Наконечники каб-е алюминиевые d16</t>
  </si>
  <si>
    <t xml:space="preserve"> d185   кәбілдік алюминий ұштық</t>
  </si>
  <si>
    <t>Наконечники каб-е алюминиевые d185</t>
  </si>
  <si>
    <t>d240 кәбілдік  алюминий ұштық</t>
  </si>
  <si>
    <t>Наконечники каб-е алюминиевые d240</t>
  </si>
  <si>
    <t xml:space="preserve">  d25  кәбілдік алюминий ұштық</t>
  </si>
  <si>
    <t>Наконечники каб-е алюминиевые d25</t>
  </si>
  <si>
    <t xml:space="preserve">  d35  кәбілдік алюминий ұштық</t>
  </si>
  <si>
    <t>Наконечники каб-е алюминиевые d35</t>
  </si>
  <si>
    <t xml:space="preserve">  d50  кәбілдік алюминий ұштық</t>
  </si>
  <si>
    <t>Наконечники каб-е алюминиевые d50</t>
  </si>
  <si>
    <t xml:space="preserve">  d70 кәбілдік алюминий ұштық</t>
  </si>
  <si>
    <t>Наконечники каб-е алюминиевые d70</t>
  </si>
  <si>
    <t xml:space="preserve">  d95  кәбілдік алюминий ұштық</t>
  </si>
  <si>
    <t>Наконечники каб-е алюминиевые d95</t>
  </si>
  <si>
    <t xml:space="preserve">  d120  кәбілдік мыс ұштық</t>
  </si>
  <si>
    <t>Наконечники кабельные медные d120</t>
  </si>
  <si>
    <t xml:space="preserve">  d185 кәбілдік мыс ұштық</t>
  </si>
  <si>
    <t>Наконечники кабельные медные d185</t>
  </si>
  <si>
    <t xml:space="preserve">  d240 кәбілдік мыс ұштық</t>
  </si>
  <si>
    <t>Наконечники кабельные медные d240</t>
  </si>
  <si>
    <t xml:space="preserve">  d50  кәбілдік мыс ұштық</t>
  </si>
  <si>
    <t>Наконечники кабельные медные d50</t>
  </si>
  <si>
    <t>ПЭТ 4 1,5/220 электр жылытқышы</t>
  </si>
  <si>
    <t>Обогреватель электрический  ПЭТ 4 1,5/220</t>
  </si>
  <si>
    <t xml:space="preserve">Шағын АТС ALCATEL толық жинауға арналған жабдық. ALCATEL AP INTERFACE MODULE EU 50 қосымшасы   </t>
  </si>
  <si>
    <t>Оборудование для доукомплектации мини АТС ALCATEL Приставка ALCATEL AP INTERFACE MODULE EU 50</t>
  </si>
  <si>
    <t>Взлет УРСВ өтімөлшеуіштерін толық жинақтауға арналған жабдық. ПЭА В202 (электр акустикалық түрлендіргіш).</t>
  </si>
  <si>
    <t>Оборудование для доукомплектации расходомеров Взлет УРСВ ПЭА В202 (преобразователь электроакустический).</t>
  </si>
  <si>
    <t>Взлет УРСВ өтімөлшеуіштерін толық жинақтауға арналған жабдық. АТВ-3 ток шығысының адаптері</t>
  </si>
  <si>
    <t>Оборудование для доукомплектации расходомеров Взлет УРСВ. Адаптер токового выхода АТВ-3</t>
  </si>
  <si>
    <t>Модулі Etnernet Взлет ТСРВ жылу есептеуіштерін толық жинақтауға арналған жабдық</t>
  </si>
  <si>
    <t>Оборудование для доукомплектации тепловычислителейв Взлет ТСРВ модуль Etnernet</t>
  </si>
  <si>
    <t xml:space="preserve">Деректерді жинау және беру құрылғысын толық жинақтауға арналған жабдық МВ110-8А ұқсас дабылдарды енгізу модулі </t>
  </si>
  <si>
    <t>Оборудование для доукомплектации устройства сбора и передачи данных модуль ввода аналоговых сигналов МВ110-8А</t>
  </si>
  <si>
    <t>опрессовыватель</t>
  </si>
  <si>
    <t>Орамдалған жұптағы HDCVI / TVI / AHD пассивті қабылдағыш-таратқыш</t>
  </si>
  <si>
    <t>Пассивный приёмопередатчик HDCVI / TVI / AHD по витой паре</t>
  </si>
  <si>
    <t>Е-27 аспалы  Н-021 патроны  (12 мм)</t>
  </si>
  <si>
    <t>Патрон Е-27 подвесной  Н-021  (12 мм)</t>
  </si>
  <si>
    <t xml:space="preserve"> Е-40  патроны</t>
  </si>
  <si>
    <t xml:space="preserve">Патрон Е-40 </t>
  </si>
  <si>
    <t>ПС -16 патроны</t>
  </si>
  <si>
    <t>Патрон ПС -16</t>
  </si>
  <si>
    <t>тасымалды, контактсыз, портативті, инфрақызыл термометр (пирометр)</t>
  </si>
  <si>
    <t>Пирометр</t>
  </si>
  <si>
    <t>ЗНОЛП типті КН-ға қорғағыш</t>
  </si>
  <si>
    <t>Предохранители на ТН типа ЗНОЛП</t>
  </si>
  <si>
    <t>26.51.43.11.11.15.40.01.1</t>
  </si>
  <si>
    <t xml:space="preserve">4-20  мА-ға температура түрлендіргіші </t>
  </si>
  <si>
    <t>Преобразователь температуры  на 4-20  мА</t>
  </si>
  <si>
    <t>П121 типті УЗК ультрадыбысты пьезоэлектрлі түрлендіпгіші</t>
  </si>
  <si>
    <t>Преобразователь ультразвуковой пьезоэлектрический УЗК тип П121</t>
  </si>
  <si>
    <t>ф8мм ПОС-61 дәнекер шыбығы</t>
  </si>
  <si>
    <t>Припой ПОС-61 ф8мм</t>
  </si>
  <si>
    <t>ПКИ-22 қосымша қондырмасы қосымша байланыстар</t>
  </si>
  <si>
    <t>Приставка ПКИ-22 дополнительные контакты</t>
  </si>
  <si>
    <t>ПВ-1 1*1,5 мыс сымы</t>
  </si>
  <si>
    <t>Провод медный ПВ-1 1*1,5</t>
  </si>
  <si>
    <t xml:space="preserve">2х1 ПВС сымы ақ </t>
  </si>
  <si>
    <t>Провод ПВС 2х1 бел</t>
  </si>
  <si>
    <t>27.40.22.00.00.11.10.11.1</t>
  </si>
  <si>
    <t>ИО-150 галоген прожекторы</t>
  </si>
  <si>
    <t>Прожектор галогенный ИО-150</t>
  </si>
  <si>
    <t>Пульт управления ПКТ - 63</t>
  </si>
  <si>
    <t>25.99.29.00.80.01.01.01.1</t>
  </si>
  <si>
    <t>Бейне камераларына арналған BNC18 ажыратқышы</t>
  </si>
  <si>
    <t>Разъем BNC18 для видеокамер</t>
  </si>
  <si>
    <t>RG-45 ажыратқышы</t>
  </si>
  <si>
    <t xml:space="preserve">Разъем RG-45 </t>
  </si>
  <si>
    <t>25.99.29.00.80.02.01.01.1</t>
  </si>
  <si>
    <t>Бейне камераларына арналған  кәбілі бар ажыратқыш</t>
  </si>
  <si>
    <t>Разъем с кабелем  для видеокамер</t>
  </si>
  <si>
    <t>реле Интелектуальное</t>
  </si>
  <si>
    <t xml:space="preserve"> 2 мест РС 10-005 ашық сым розеткасы</t>
  </si>
  <si>
    <t>Розетка открытой проводки 2 мест РС 10-005</t>
  </si>
  <si>
    <t>Розетка переносная 3Р+РЕ+N 32A 380В IP44</t>
  </si>
  <si>
    <t>Розетка скрытой проводки 2 мест РС 10-005</t>
  </si>
  <si>
    <t>Рубильник ЯРВ 400 А 6225</t>
  </si>
  <si>
    <t>Светильник светодиодный влагозащищенный 9Вт</t>
  </si>
  <si>
    <t>Қуаттылығы 36 Вт жарық диодты шырақ шам</t>
  </si>
  <si>
    <t>Светильник светодиодный мощностью 36 Вт</t>
  </si>
  <si>
    <t>Қуаттылығы 80 Вт жарық диодты шырақ шам</t>
  </si>
  <si>
    <t>Светильник светодиодный мощностью 80 Вт</t>
  </si>
  <si>
    <t>Световой индикатор фаз</t>
  </si>
  <si>
    <t xml:space="preserve"> №2 оқшаулау құралы</t>
  </si>
  <si>
    <t xml:space="preserve">Сизы №1 1,5-3,5 </t>
  </si>
  <si>
    <t>Сизы №2 3-10</t>
  </si>
  <si>
    <t xml:space="preserve">Смартфон </t>
  </si>
  <si>
    <t>Смартфон</t>
  </si>
  <si>
    <t>Ұялы телефон</t>
  </si>
  <si>
    <t>Сотовый телефон</t>
  </si>
  <si>
    <t xml:space="preserve"> S10 4-65W стартері </t>
  </si>
  <si>
    <t>Стартер S10 4-65W</t>
  </si>
  <si>
    <t xml:space="preserve">S2 4-22W стартері </t>
  </si>
  <si>
    <t>Стартер S2 4-22W</t>
  </si>
  <si>
    <t>26.30.21.00.01.12.21.10.1</t>
  </si>
  <si>
    <t>Телефон аппараты</t>
  </si>
  <si>
    <t>Тел аппарат</t>
  </si>
  <si>
    <t>Телефонды қосқыш</t>
  </si>
  <si>
    <t xml:space="preserve">Телефонный коннектор  </t>
  </si>
  <si>
    <t>26.51.51.11.14.23.11.12.1</t>
  </si>
  <si>
    <t xml:space="preserve">Pt-100 кедергі термометрі </t>
  </si>
  <si>
    <t>термометр сопротивления    Pt-100</t>
  </si>
  <si>
    <t>Оқшаулау тестері</t>
  </si>
  <si>
    <t xml:space="preserve">Тестер изоляции </t>
  </si>
  <si>
    <t>40 мм полиэтиленді құбыр</t>
  </si>
  <si>
    <t>труба полиэтиленовая диаметр 40мм</t>
  </si>
  <si>
    <t>д.20 мм тегіс қатты ПВХ түтікшесі</t>
  </si>
  <si>
    <t>Трубка гладкая жесткая ПХВ д.20 мм</t>
  </si>
  <si>
    <t>d10 термошөгу түтікшесі</t>
  </si>
  <si>
    <t>Трубка термоусаживающая d10</t>
  </si>
  <si>
    <t>d30 термошөгу түтікшесі</t>
  </si>
  <si>
    <t>Трубка термоусаживающая d30</t>
  </si>
  <si>
    <t>d20/10 термошөгу түтікшесі</t>
  </si>
  <si>
    <t>Трубка термоусаживающая d20/10</t>
  </si>
  <si>
    <t>D 40/20 термошөгу түтікшесі</t>
  </si>
  <si>
    <t>Трубка термоусаживающая d40/20</t>
  </si>
  <si>
    <t>D 60/30 термошөгу түтікшесі</t>
  </si>
  <si>
    <t>Трубка термоусаживающая d60/30</t>
  </si>
  <si>
    <t>20 м ұзартқыш</t>
  </si>
  <si>
    <t>Удлинитель 20 м</t>
  </si>
  <si>
    <t>27.33.13.00.00.00.07.10.1</t>
  </si>
  <si>
    <t>2х1,5 сым қимасының шарғыдағы ұзартқышы</t>
  </si>
  <si>
    <t>Удлинитель в катушке сечение провода 2х1,5</t>
  </si>
  <si>
    <t>30 м электр ұзартқышы</t>
  </si>
  <si>
    <t>Удлинитель электрический 30 м</t>
  </si>
  <si>
    <t>50 м электр ұзартқышы</t>
  </si>
  <si>
    <t>Удлинитель электрический 50 м</t>
  </si>
  <si>
    <t>Удлинитель электрический для сварочных работ 50 м</t>
  </si>
  <si>
    <t>УВН-80-2М жоғары кернеуді көрсеткіші</t>
  </si>
  <si>
    <t>Указатель высокого напряжения УВН-80-2М</t>
  </si>
  <si>
    <t>кәбілдің зақымдануын көрсеткіш</t>
  </si>
  <si>
    <t>Указатель повреждения кабеля</t>
  </si>
  <si>
    <t>тығын демдеуішті ұстағыш</t>
  </si>
  <si>
    <t>фиксатор пробок заварочных</t>
  </si>
  <si>
    <t>20.59.59.00.17.13.10.10.2</t>
  </si>
  <si>
    <t>"Т-Т" флюс-гель (белсенді емес)</t>
  </si>
  <si>
    <t>Флюс-гель "ТТ" (неактивный)(банка 50мл)</t>
  </si>
  <si>
    <t>бан.</t>
  </si>
  <si>
    <t xml:space="preserve">ФР2 типті фото реле </t>
  </si>
  <si>
    <t>Фото реле ФР-2</t>
  </si>
  <si>
    <t>Чехол на дефектоскоп Модель PELENG УДЗ-103ВД</t>
  </si>
  <si>
    <t>Шнур на дефектоскоп Модель PELENG УДЗ-103ВД</t>
  </si>
  <si>
    <t>ЩМП-1 IP31</t>
  </si>
  <si>
    <t>ЩМП-2 IP54</t>
  </si>
  <si>
    <t>ЭПСН 80/220 эл. Дәнекерлегіші</t>
  </si>
  <si>
    <t>Эл. паяльник ЭПСН 80/220</t>
  </si>
  <si>
    <t>1,5 В батареясы</t>
  </si>
  <si>
    <t>элемент питания батарейка 1,5 В</t>
  </si>
  <si>
    <t>27.20.11.00.00.00.07.20.2</t>
  </si>
  <si>
    <t>«Саусақты» AA батарейкасы</t>
  </si>
  <si>
    <t>элемент питания Батарейка AA/«пальчиковая»</t>
  </si>
  <si>
    <t>27.20.11.00.00.00.07.10.1</t>
  </si>
  <si>
    <t>«Шынашақты» AA/R03 батарейкасы</t>
  </si>
  <si>
    <t>элемент питания Батарейка AAА/R03 «мизинчиковая»</t>
  </si>
  <si>
    <t>батареяның қуат алу элементі "Крона" DURASEL  6LR61-1BL  9V   немесе  9V(VARTA) MN1604</t>
  </si>
  <si>
    <t>Элемент питания батарейки "Крона" DURASEL  6LR61-1BL  9V   или  9V(VARTA) MN1604</t>
  </si>
  <si>
    <t xml:space="preserve"> 1,5 В  LR20 батареялар</t>
  </si>
  <si>
    <t xml:space="preserve">Элемент питания Батарейки 1,5 В  LR20 </t>
  </si>
  <si>
    <t>крона қуат алу элементі</t>
  </si>
  <si>
    <t>элемент питания крона</t>
  </si>
  <si>
    <t>Д 0,52-0,58 мм.  эмаль-өткізгішсым</t>
  </si>
  <si>
    <t>Эмаль-провод Д 0,52-0,58 мм.</t>
  </si>
  <si>
    <t>28.92.30.500.001.00.0796.000000000000</t>
  </si>
  <si>
    <t>GROST VH80 дірілтақтасы</t>
  </si>
  <si>
    <t>Виброплита модель-GROST VH80</t>
  </si>
  <si>
    <t>станциаларға қайтару стартері</t>
  </si>
  <si>
    <t>Возвратный стартер на станции</t>
  </si>
  <si>
    <t>28.13.32.000.145.05.0796.000000000001</t>
  </si>
  <si>
    <t>ауа сүзгіші</t>
  </si>
  <si>
    <t xml:space="preserve">воздушный фильтр </t>
  </si>
  <si>
    <t>28.30.86.900.000.00.0796.000000000000</t>
  </si>
  <si>
    <t xml:space="preserve">газонокосилка </t>
  </si>
  <si>
    <t>Дискілі газбен шапқыш</t>
  </si>
  <si>
    <t>Газонокосилка дисковая</t>
  </si>
  <si>
    <t>28.22.19.300.109.00.0796.000000000002</t>
  </si>
  <si>
    <t>СГ-5 гидравликалық алынғыш</t>
  </si>
  <si>
    <t>гидравлический съемник СГ-5</t>
  </si>
  <si>
    <t>28.24.11.200.000.00.0796.000000000028</t>
  </si>
  <si>
    <t>Дискілі ара</t>
  </si>
  <si>
    <t>Дисковая пила</t>
  </si>
  <si>
    <t>сатылап көтерілетін гидравликалық домкрат</t>
  </si>
  <si>
    <t xml:space="preserve">Домкрат гидравлический ступенчатого подъема </t>
  </si>
  <si>
    <t>25.73.30.930.037.00.0796.000000000000</t>
  </si>
  <si>
    <t>электр бұрғы</t>
  </si>
  <si>
    <t>Дрель электрическая</t>
  </si>
  <si>
    <t>25.73.30.650.001.01.0796.000000000000</t>
  </si>
  <si>
    <t>Аккумуляторлық айналмалы бұрамашеге-бұрғы</t>
  </si>
  <si>
    <t>Дрель-Шуруповерт аккумуляторный</t>
  </si>
  <si>
    <t xml:space="preserve">BLUE WELD PLUS-20/TI штрипске арналған түйіспелі дәнекерлеу </t>
  </si>
  <si>
    <t>Контактная сварка для штрипса модель BLUE WELD PLUS-20/TI</t>
  </si>
  <si>
    <t>электр қыл ара</t>
  </si>
  <si>
    <t>Лобзик электрический</t>
  </si>
  <si>
    <t>металл іздегіш</t>
  </si>
  <si>
    <t>Металлоискатель (люкоискатель)</t>
  </si>
  <si>
    <t>Миксер</t>
  </si>
  <si>
    <t>Молоток отбойный пневмо МО</t>
  </si>
  <si>
    <t>электр ұрғыш балға</t>
  </si>
  <si>
    <t>Молоток отбойный электрический</t>
  </si>
  <si>
    <t>автомобильдік сорғы</t>
  </si>
  <si>
    <t>насос автомобильный</t>
  </si>
  <si>
    <t>Қалтқы тереңдігі сорғылар</t>
  </si>
  <si>
    <t>Насос глубинный с поплавком</t>
  </si>
  <si>
    <t>жылжымалы газды дәнекерлегіш</t>
  </si>
  <si>
    <t>паяльник газовый переносной</t>
  </si>
  <si>
    <t>перфоратор</t>
  </si>
  <si>
    <t>SDS-Plus перфораторы</t>
  </si>
  <si>
    <t>Перфоратор SDS-Plus</t>
  </si>
  <si>
    <t>SDS-Мах перфораторы</t>
  </si>
  <si>
    <t>Перфоратор SDS-Мах</t>
  </si>
  <si>
    <t>28.24.12.00.00.00.10.10.1</t>
  </si>
  <si>
    <t>Кәсіби перфоратор</t>
  </si>
  <si>
    <t>Перфоратор профессиональный</t>
  </si>
  <si>
    <t>GROST TR-14C тегістегіш құралы</t>
  </si>
  <si>
    <t>Трамбовка модель-GROST TR-14C</t>
  </si>
  <si>
    <t>28.93.13.00.00.00.07.02.1</t>
  </si>
  <si>
    <t>Ø125 бұрыш ажарлағыш машина</t>
  </si>
  <si>
    <t>Угловая шлифовальная машина Ø125</t>
  </si>
  <si>
    <t xml:space="preserve"> Ø150 бұрыш ажарлағыш машина</t>
  </si>
  <si>
    <t>Угловая шлифовальная машина Ø150</t>
  </si>
  <si>
    <t>Ø230 бұрыш ажарлағыш машина</t>
  </si>
  <si>
    <t>Угловая шлифовальная машина Ø230</t>
  </si>
  <si>
    <t>электр фені</t>
  </si>
  <si>
    <t>Фен электрический</t>
  </si>
  <si>
    <t>бұрандалышеге бұрағыш</t>
  </si>
  <si>
    <t>шуруповерт</t>
  </si>
  <si>
    <t>18В аккумуляторлы бұрандалы шеге бұрағыш</t>
  </si>
  <si>
    <t>шуруповерт Аккумуляторный 18В</t>
  </si>
  <si>
    <t>АМ80А4 Y2 1,1кВт 380В электр қозғалтқышы</t>
  </si>
  <si>
    <t>Электродвигатель АМ80А4 Y2 1,1кВт 380В</t>
  </si>
  <si>
    <t xml:space="preserve"> Қуаттылығы 5кВт V220 электр станциясы </t>
  </si>
  <si>
    <t>Электростанция мощностью 5кВт V220</t>
  </si>
  <si>
    <t>322 мойынтірегі</t>
  </si>
  <si>
    <t>Подшипник 322</t>
  </si>
  <si>
    <t>32322Л мойынтірек</t>
  </si>
  <si>
    <t>Подшипник 32322Л</t>
  </si>
  <si>
    <t>32324 мойынтірек</t>
  </si>
  <si>
    <t>Подшипник 32324</t>
  </si>
  <si>
    <t>324 мойынтірегі</t>
  </si>
  <si>
    <t>Подшипник 324</t>
  </si>
  <si>
    <t>6205 мойынтірегі</t>
  </si>
  <si>
    <t>Подшипник 6205</t>
  </si>
  <si>
    <t>76-317 мойынтірегі</t>
  </si>
  <si>
    <t>Подшипник 76-317</t>
  </si>
  <si>
    <t>76-322 мойынтірегі</t>
  </si>
  <si>
    <t xml:space="preserve">Подшипник 76-322 </t>
  </si>
  <si>
    <t>Магнитпен басқарылатын түйіспе (геркон)</t>
  </si>
  <si>
    <t xml:space="preserve"> Контакт магнитоуправляемый (геркон) </t>
  </si>
  <si>
    <t>19 мм (3/4) отын тарату құбыршегі</t>
  </si>
  <si>
    <t xml:space="preserve"> Шланг топливораздаточный 19 мм (3/4)</t>
  </si>
  <si>
    <t xml:space="preserve">OPW тарату краны </t>
  </si>
  <si>
    <t>Кран раздаточный OPW</t>
  </si>
  <si>
    <t>OPW бұрылыс муфтасы</t>
  </si>
  <si>
    <t>Муфта поворотная OPW</t>
  </si>
  <si>
    <t xml:space="preserve">ТРК НАРА жиынтықтағы дөрекі тазарту сүзгісі </t>
  </si>
  <si>
    <t>Фильтр грубой очистки наборный ТРК НАРА</t>
  </si>
  <si>
    <t xml:space="preserve">АЗС 220 сүзгі элементі </t>
  </si>
  <si>
    <t>Фильтроэлемент АЗС 220</t>
  </si>
  <si>
    <t xml:space="preserve">Ду 19 (3/4) құбыршек фитингісі  </t>
  </si>
  <si>
    <t>Фитинг шланга Ду 19 (3/4)</t>
  </si>
  <si>
    <t>Ареометрге арналған цилиндр</t>
  </si>
  <si>
    <t>Цилиндр для ареометра</t>
  </si>
  <si>
    <t>28.24.11.200.000.00.0796.000000000017</t>
  </si>
  <si>
    <t>М42-27-0,9-8/12-3110 металл бойынша (білдекке арналған) биметалдық таспалы ара</t>
  </si>
  <si>
    <t>Биметаллическая ленточная пила по металлу(на станок)-М42-27-0,9-8/12-3110</t>
  </si>
  <si>
    <t>25.73.40.900.036.00.0796.000000000000</t>
  </si>
  <si>
    <t>Айналмалы бұрамашеге арналған ұрғыш зат</t>
  </si>
  <si>
    <t xml:space="preserve">Бита для шуруповерта </t>
  </si>
  <si>
    <t>25.73.40.900.036.00.0796.000000000001</t>
  </si>
  <si>
    <t>25.73.60.100.002.00.0796.000000000013</t>
  </si>
  <si>
    <t>Ø 10 SDS-Plus бұрғысы</t>
  </si>
  <si>
    <t>Бур Ø 10 SDS-Plus</t>
  </si>
  <si>
    <t>25.73.60.100.002.00.0796.000000000015</t>
  </si>
  <si>
    <t>Ø 20 SDS-Мах бұрғысы</t>
  </si>
  <si>
    <t>Бур Ø 20 SDS-Мах</t>
  </si>
  <si>
    <t>25.73.60.100.002.00.0796.000000000005</t>
  </si>
  <si>
    <t>Ø 22 SDS-Мах бұрғысы</t>
  </si>
  <si>
    <t>Бур Ø 22 SDS-Мах</t>
  </si>
  <si>
    <t>25.73.40.300.000.00.0796.000000000010</t>
  </si>
  <si>
    <t>Ø 24 SDS-Мах бұрғысы, жалпы ұзындығы - 540 мм.</t>
  </si>
  <si>
    <t>Бур Ø 24 SDS-Мах общ.длина-540мм</t>
  </si>
  <si>
    <t>Ø 32 SDS-Мах бұрғысы, жалпы ұзындығы - 540 мм.</t>
  </si>
  <si>
    <t>Бур Ø 32 SDS-Мах общ.длина-540мм</t>
  </si>
  <si>
    <t>25.73.40.300.000.00.0796.000000000000</t>
  </si>
  <si>
    <t>Ø 6 SDS-Plus бұрғысы</t>
  </si>
  <si>
    <t>Бур Ø 6 SDS-Plus</t>
  </si>
  <si>
    <t>25.73.40.300.000.00.0796.000000000001</t>
  </si>
  <si>
    <t xml:space="preserve"> Ø 8 SDS-Plus бұрғысы</t>
  </si>
  <si>
    <t>Бур Ø 8 SDS-Plus</t>
  </si>
  <si>
    <t>25.73.40.300.000.00.0796.000000000002</t>
  </si>
  <si>
    <t xml:space="preserve"> д.12мм перфораторлық бұрғы</t>
  </si>
  <si>
    <t>Бур перфораторный д.12мм</t>
  </si>
  <si>
    <t>25.73.40.300.000.00.0796.000000000006</t>
  </si>
  <si>
    <t xml:space="preserve"> д.16мм перфораторлық бұрғы</t>
  </si>
  <si>
    <t>Бур перфораторный д.16мм</t>
  </si>
  <si>
    <t>0,5 л пластикалық бөтелке</t>
  </si>
  <si>
    <t>Бутылка пластиковая 0,5л</t>
  </si>
  <si>
    <t>22.22.14.500.006.00.0796.000000000000</t>
  </si>
  <si>
    <t>Пластик бөтелке 1,0л</t>
  </si>
  <si>
    <t>Бутылка пластиковая 1,0л</t>
  </si>
  <si>
    <t>Пластик бөтелке 1,5л</t>
  </si>
  <si>
    <t>Бутылка пластиковая 1,5л</t>
  </si>
  <si>
    <t>22.22.14.700.003.00.0796.000000000009</t>
  </si>
  <si>
    <t>Пластик бөтелке 5л</t>
  </si>
  <si>
    <t>Бутылка пластиковая 5л</t>
  </si>
  <si>
    <t>18,9 л пластикалық бөтелке</t>
  </si>
  <si>
    <t>Бутылка пластиковая 18,9л</t>
  </si>
  <si>
    <t>32.91.19.500.002.00.0796.000000000005</t>
  </si>
  <si>
    <t>Сылақшы білілшесі</t>
  </si>
  <si>
    <t>Валик малярный 150</t>
  </si>
  <si>
    <t>32.91.19.500.002.00.0796.000000000008</t>
  </si>
  <si>
    <t>Валик малярный 250</t>
  </si>
  <si>
    <t>25.99.12.400.003.00.0796.000000000006</t>
  </si>
  <si>
    <t>мырышталған шелек</t>
  </si>
  <si>
    <t>ведро оцинкованное</t>
  </si>
  <si>
    <t>22.29.23.700.001.00.0796.000000000029</t>
  </si>
  <si>
    <t>пластмасса шелек</t>
  </si>
  <si>
    <t>ведро пластмассовое</t>
  </si>
  <si>
    <t>32.91.11.900.005.00.0796.000000000001</t>
  </si>
  <si>
    <t>сыпырғыш</t>
  </si>
  <si>
    <t>веник</t>
  </si>
  <si>
    <t>13.99.19.900.004.00.0006.000000000002</t>
  </si>
  <si>
    <t xml:space="preserve">Капрон жіп </t>
  </si>
  <si>
    <t>Веревка капроновая 10-12 мм</t>
  </si>
  <si>
    <t>32.30.15.900.019.00.0006.000000000000</t>
  </si>
  <si>
    <t>Сақтандыру арқаны L-20мØ 16мм</t>
  </si>
  <si>
    <t>25.73.10.200.000.00.0796.000000000001</t>
  </si>
  <si>
    <t>аша</t>
  </si>
  <si>
    <t>Вилы</t>
  </si>
  <si>
    <t>19.20.31.200.002.00.0796.000000000000</t>
  </si>
  <si>
    <t>Оттыққа арналған баллондағы газ</t>
  </si>
  <si>
    <t>Газ в баллончиках для горелок</t>
  </si>
  <si>
    <t>бал</t>
  </si>
  <si>
    <t>28.29.70.100.002.00.0796.000000000000</t>
  </si>
  <si>
    <t xml:space="preserve">Бутан баллондары бар газ жанарғысы </t>
  </si>
  <si>
    <t>Горелка газовая к бутановым балончикам</t>
  </si>
  <si>
    <t xml:space="preserve"> 27.52.11.300.001.00.0796.000000000000</t>
  </si>
  <si>
    <t>Кішірейтетін жеңдер үшін оттық</t>
  </si>
  <si>
    <t>Горелка для усадки муфт</t>
  </si>
  <si>
    <t>23.91.11.800.000.00.0796.000000000000</t>
  </si>
  <si>
    <t>Ø 230 алмазды дискісі</t>
  </si>
  <si>
    <t xml:space="preserve">Диск алмазный Ø 230 </t>
  </si>
  <si>
    <t>28.30.86.300.001.00.0796.000000000000</t>
  </si>
  <si>
    <t>бензин және газбен көгал шапқышқа арналған диск</t>
  </si>
  <si>
    <t xml:space="preserve">Диск для бензогазонокосы </t>
  </si>
  <si>
    <t>25.73.40.900.008.01.0796.000000000000</t>
  </si>
  <si>
    <t>Дискілі араға арналған диск</t>
  </si>
  <si>
    <t xml:space="preserve">Диск для дисковой пилы </t>
  </si>
  <si>
    <t>Капрон арқан</t>
  </si>
  <si>
    <t>Канат капроновый Ø 12мм</t>
  </si>
  <si>
    <t>МЕМСТ 2688-80 диам. 12,0 мм болат арқан</t>
  </si>
  <si>
    <t>канат стальной диам. 12,0 мм  ГОСТ 2688-80</t>
  </si>
  <si>
    <t>МЕМСТ 2688-80 диам. 13,0 мм болат арқан</t>
  </si>
  <si>
    <t>канат стальной диам. 13,0 мм ГОСТ 2688-80</t>
  </si>
  <si>
    <t>МЕМСТ 2688-80 диам. 24,0 мм болат арқан</t>
  </si>
  <si>
    <t>канат стальной диам. 24,0 мм ГОСТ 2688-80</t>
  </si>
  <si>
    <t>МЕМСТ 2688-80 диам. 9,6 мм болат арқан</t>
  </si>
  <si>
    <t>канат стальной диам. 9,6 мм  ГОСТ 2688-80</t>
  </si>
  <si>
    <t>20 л. металл канистрасы</t>
  </si>
  <si>
    <t>Канистра металл.20л</t>
  </si>
  <si>
    <t>25.73.30.00.00.28.10.14.1</t>
  </si>
  <si>
    <t>200/160 алмазды қарындаш</t>
  </si>
  <si>
    <t>карандаш алмазный 200/160</t>
  </si>
  <si>
    <t>Салықшы жаққышы № 25</t>
  </si>
  <si>
    <t>Кисть малярная, флейцевая № 25</t>
  </si>
  <si>
    <t>Салықшы жаққышы № 38</t>
  </si>
  <si>
    <t>Кисть малярная, флейцевая № 38</t>
  </si>
  <si>
    <t>Салықшы жаққышы № 50</t>
  </si>
  <si>
    <t>Кисть малярная, флейцевая № 50</t>
  </si>
  <si>
    <t>Салықшы жаққышы № 60</t>
  </si>
  <si>
    <t>Кисть малярная, флейцевая № 60</t>
  </si>
  <si>
    <t>32.91.12.00.00.00.14.15.1</t>
  </si>
  <si>
    <t>№100 флейцті сылақшы жаққышы</t>
  </si>
  <si>
    <t>Кисть малярная, флейцевая №100</t>
  </si>
  <si>
    <t>Радиаторлық жаққыш № 40</t>
  </si>
  <si>
    <t>Кисть радиаторная № 40</t>
  </si>
  <si>
    <t>ағаш балға</t>
  </si>
  <si>
    <t>киянка</t>
  </si>
  <si>
    <t>қысқыш кемпірауыз</t>
  </si>
  <si>
    <t>клещи обжимные</t>
  </si>
  <si>
    <t>кабель кесуге арналған кемпірауыз</t>
  </si>
  <si>
    <t>клещи для резки кабеля</t>
  </si>
  <si>
    <t>25.73.30.00.00.16.09.25.1</t>
  </si>
  <si>
    <t>Аша кілті</t>
  </si>
  <si>
    <t>Ключ рожковый 11/13</t>
  </si>
  <si>
    <t>№0 құбыр кілті</t>
  </si>
  <si>
    <t>ключ трубный №0</t>
  </si>
  <si>
    <t>№1 құбыр кілті</t>
  </si>
  <si>
    <t>ключ трубный №1</t>
  </si>
  <si>
    <t>№2 құбыр кілті</t>
  </si>
  <si>
    <t>ключ трубный №2</t>
  </si>
  <si>
    <t>№3 құбыр кілті</t>
  </si>
  <si>
    <t>ключ трубный №3</t>
  </si>
  <si>
    <t>№4 құбыр кілті</t>
  </si>
  <si>
    <t>ключ трубный №4</t>
  </si>
  <si>
    <t>№5 құбыр кілті</t>
  </si>
  <si>
    <t>ключ трубный №5</t>
  </si>
  <si>
    <t xml:space="preserve">Ассортименттегі колер </t>
  </si>
  <si>
    <t>Колер в ассортименте</t>
  </si>
  <si>
    <t>Жік кескішке арналған дөңгелек</t>
  </si>
  <si>
    <t>Колеса на резщик швов</t>
  </si>
  <si>
    <t>22.22.13.70.00.00.00.01.1</t>
  </si>
  <si>
    <t>КДР-1 коршау конусы</t>
  </si>
  <si>
    <t>Конус оградительный КДР-1</t>
  </si>
  <si>
    <t>125*2*22 дөңгелек кескіш</t>
  </si>
  <si>
    <t>круг отрезной 125х2х22</t>
  </si>
  <si>
    <t>150х2х22 дөңгелек кескіш</t>
  </si>
  <si>
    <t>круг отрезной 150х2х22</t>
  </si>
  <si>
    <t>230х2х22 дөңгелек кескіш</t>
  </si>
  <si>
    <t>круг отрезной 230х2х22</t>
  </si>
  <si>
    <t>25.73.30.00.00.24.20.09.1</t>
  </si>
  <si>
    <t>450*3,2*25,4 кескіш алмазды дөңгелек</t>
  </si>
  <si>
    <t>круг отрезной алмазный 450*3,2*25,4</t>
  </si>
  <si>
    <t>Металл бойынша 125х3х22 кесінді дөңгелектер</t>
  </si>
  <si>
    <t>Круг отрезные 125х3х22 по металлу</t>
  </si>
  <si>
    <t>Металл бойынша 230х2,5х22 кесінді дөңгелектер</t>
  </si>
  <si>
    <t>Круг отрезные 230х2,5х22 по металлу</t>
  </si>
  <si>
    <t>23.91.11.00.00.00.30.12.2</t>
  </si>
  <si>
    <t xml:space="preserve"> 125х2,5х22 ажарлауыш шарық</t>
  </si>
  <si>
    <t>Круг отрезные по металлу 125х2,5х22</t>
  </si>
  <si>
    <t xml:space="preserve"> 125х3х22 ажарлауыш шарық</t>
  </si>
  <si>
    <t>Круг отрезные по металлу 125х3х22</t>
  </si>
  <si>
    <t xml:space="preserve"> 150х3х22 ажарлауыш шарық</t>
  </si>
  <si>
    <t>Круг отрезные по металлу 150х3х22</t>
  </si>
  <si>
    <t xml:space="preserve"> 230х2,5х22 ажарлауыш шарық</t>
  </si>
  <si>
    <t>Круг отрезные по металлу 230х2,5х22</t>
  </si>
  <si>
    <t>230х3х22 ажарлауыш шарық</t>
  </si>
  <si>
    <t>Круг отрезные по металлу 230х3х22</t>
  </si>
  <si>
    <t>23.91.11.00.00.00.30.12.1</t>
  </si>
  <si>
    <t xml:space="preserve"> 125х6х22 ажарлауыш шарық</t>
  </si>
  <si>
    <t xml:space="preserve">круг шлифовальный  125х6х22 </t>
  </si>
  <si>
    <t xml:space="preserve"> 150х6х22 ажарлауыш шарық</t>
  </si>
  <si>
    <t>круг шлифовальный  150х6х22</t>
  </si>
  <si>
    <t xml:space="preserve"> 230х6х22 ажарлауыш шарық</t>
  </si>
  <si>
    <t>круг шлифовальный  230х6х22</t>
  </si>
  <si>
    <t>300х40х76 ірі түйірл.қырнаушы шарық</t>
  </si>
  <si>
    <t>Круг шлифовальный 300х40х76 крупно.зерн.</t>
  </si>
  <si>
    <t>300х40х76 ұсақ түйірл.қырнаушы шарық</t>
  </si>
  <si>
    <t>Круг шлифовальный 300х40х76 мел.зерн.</t>
  </si>
  <si>
    <t>400х40х76 ірі түйірл.қырнаушы шарық</t>
  </si>
  <si>
    <t>Круг шлифовальный 400х40х76 крупно-зерн.</t>
  </si>
  <si>
    <t>400х40х76 ұсақ түйірл.қырнаушы шарық</t>
  </si>
  <si>
    <t>Круг шлифовальный 400х40х76 мелко-зерн.</t>
  </si>
  <si>
    <t>25.73.30.00.00.21.11.10.1</t>
  </si>
  <si>
    <t xml:space="preserve">3 кг зілбалға </t>
  </si>
  <si>
    <t>Кувалда 3 кг</t>
  </si>
  <si>
    <t xml:space="preserve">5 кг зілбалға </t>
  </si>
  <si>
    <t>Кувалда 5 кг</t>
  </si>
  <si>
    <t xml:space="preserve">8 кг зілбалға </t>
  </si>
  <si>
    <t>Кувалда 8 кг</t>
  </si>
  <si>
    <t xml:space="preserve">L=180мм бүйірлік кескіш  </t>
  </si>
  <si>
    <t>Кусачки боковые L=180мм</t>
  </si>
  <si>
    <t>Сантехникалық кендір</t>
  </si>
  <si>
    <t>Лён сантехнический</t>
  </si>
  <si>
    <t>қоршау лентасы</t>
  </si>
  <si>
    <t>лента ограждения</t>
  </si>
  <si>
    <t>Өздігінен жабысатын лента</t>
  </si>
  <si>
    <t>Лента самоклеющаяся</t>
  </si>
  <si>
    <t>металдан жасалған 300мм өлшейтін сызғыш</t>
  </si>
  <si>
    <t>Линейка изм.300мм металл.</t>
  </si>
  <si>
    <t>қалақша күрек</t>
  </si>
  <si>
    <t>лопата совковая</t>
  </si>
  <si>
    <t>үшкір күрек</t>
  </si>
  <si>
    <t>лопата штыковая</t>
  </si>
  <si>
    <t>қар тазалауға арналған күрек</t>
  </si>
  <si>
    <t>Лопаты для уборки снега</t>
  </si>
  <si>
    <t>22.29.25.00.00.00.19.10.1</t>
  </si>
  <si>
    <t xml:space="preserve">ақ маркер </t>
  </si>
  <si>
    <t>маркер белый</t>
  </si>
  <si>
    <t>дәке</t>
  </si>
  <si>
    <t>марля</t>
  </si>
  <si>
    <t>Қалақша</t>
  </si>
  <si>
    <t>Мастерок</t>
  </si>
  <si>
    <t>Сыпырғыш</t>
  </si>
  <si>
    <t>Метелка</t>
  </si>
  <si>
    <t>М27х1,5 метрлік бұранданы кесуге арналған бұрандаойғыш</t>
  </si>
  <si>
    <t>Метчик  машино - ручные с про. хвос.  для нарезания метрической резьбы  М27х1,5</t>
  </si>
  <si>
    <t>М10 метрлік бұранданы кесуге арналған бұрандаойғыш</t>
  </si>
  <si>
    <t>Метчик  машино - ручные с про. хвос.  для нарезания метрической резьбы М10</t>
  </si>
  <si>
    <t>М12х1,25 метрлік бұранданы кесуге арналған бұрандаойғыш</t>
  </si>
  <si>
    <t>Метчик  машино - ручные с про. хвос.  для нарезания метрической резьбы М12х1,25</t>
  </si>
  <si>
    <t>М14х1,25 метрлік бұранданы кесуге арналған бұрандаойғыш</t>
  </si>
  <si>
    <t>Метчик  машино - ручные с про. хвос.  для нарезания метрической резьбы М14х1,25</t>
  </si>
  <si>
    <t>М18х1,5 метрлік бұранданы кесуге арналған бұрандаойғыш</t>
  </si>
  <si>
    <t>Метчик  машино - ручные с про. хвос.  для нарезания метрической резьбы М18х1,5</t>
  </si>
  <si>
    <t>М22х1,5 метрлік бұранданы кесуге арналған бұрандаойғыш</t>
  </si>
  <si>
    <t>Метчик  машино - ручные с про. хвос.  для нарезания метрической резьбы М22х1,5</t>
  </si>
  <si>
    <t>М30х1,5 метрлік бұранданы кесуге арналған бұрандаойғыш</t>
  </si>
  <si>
    <t>Метчик  машино - ручные с про. хвос.  для нарезания метрической резьбы М30х1,5</t>
  </si>
  <si>
    <t>М36х1,5 метрлік бұранданы кесуге арналған бұрандаойғыш</t>
  </si>
  <si>
    <t>Метчик  машино - ручные с про. хвос.  для нарезания метрической резьбы М36х1,5</t>
  </si>
  <si>
    <t>М36х4 метрлік бұранданы кесуге арналған бұрандаойғыш</t>
  </si>
  <si>
    <t>Метчик  машино - ручные с про. хвос.  для нарезания метрической резьбы М36х4</t>
  </si>
  <si>
    <t>М6х0,75 метрлік бұранданы кесуге арналған бұрандаойғыш</t>
  </si>
  <si>
    <t>Метчик  машино - ручные с про. хвос.  для нарезания метрической резьбы М6х0,75</t>
  </si>
  <si>
    <t>М7х1  метрлік бұранданы кесуге арналған бұрандаойғыш</t>
  </si>
  <si>
    <t>Метчик  машино - ручные с про. хвос.  для нарезания метрической резьбы М7х1</t>
  </si>
  <si>
    <t>М8 метрлік бұранданы кесуге арналған бұрандаойғыш</t>
  </si>
  <si>
    <t>Метчик  машино - ручные с про. хвос.  для нарезания метрической резьбы М8</t>
  </si>
  <si>
    <t>М9 метрлік бұранданы кесуге арналған бұрандаойғыш</t>
  </si>
  <si>
    <t>Метчик  машино - ручные с про. хвос.  для нарезания метрической резьбы М9</t>
  </si>
  <si>
    <t>М9х1 метрлік бұранданы кесуге арналған бұрандаойғыш</t>
  </si>
  <si>
    <t>Метчик  машино - ручные с про. хвос.  для нарезания метрической резьбы М9х1</t>
  </si>
  <si>
    <t xml:space="preserve"> К1/4 құбырдың конус тәрізді бұрандамасын кесуге арналған бұрандаойғыш</t>
  </si>
  <si>
    <t>Метчик для нарезания конической трубной резьбы  К1/4</t>
  </si>
  <si>
    <t>К1/8 құбырдың конус тәрізді бұрандамасын кесуге арналған бұрандаойғыш</t>
  </si>
  <si>
    <t>Метчик для нарезания конической трубной резьбы  К1/8</t>
  </si>
  <si>
    <t xml:space="preserve">G 3/4 құбырдың силиндр тәрізді бұрандамасын кесуге арналған бұрандаойғыш </t>
  </si>
  <si>
    <t>метчик для нарезания трубной  цилиндрическкой резьбы  G 3/4</t>
  </si>
  <si>
    <t xml:space="preserve">G 1/2 құбырдың силиндр тәрізді бұрандамасын кесуге арналған бұрандаойғыш </t>
  </si>
  <si>
    <t>метчик для нарезания трубной  цилиндрическкой резьбы  G1/2</t>
  </si>
  <si>
    <t>Полипропиленді қаптар</t>
  </si>
  <si>
    <t>Мешки полипропиленовые</t>
  </si>
  <si>
    <t>25.73.30.00.00.21.10.11.1</t>
  </si>
  <si>
    <t xml:space="preserve">Ағаш тұтқасы бар 0,8кг  слесарьлық болат ұрғыш балға </t>
  </si>
  <si>
    <t>Молоток слесарный стальной с деревянной рукояткой 0,8кг</t>
  </si>
  <si>
    <t>Тігілген полиэтиленге арналған кабельші жинағы</t>
  </si>
  <si>
    <t>набор кабельщика для сшитого полиэтилена</t>
  </si>
  <si>
    <t>25.94.13.00.00.10.43.10.1</t>
  </si>
  <si>
    <t>слесарлық жинақ</t>
  </si>
  <si>
    <t>Набор слесарный</t>
  </si>
  <si>
    <t>Дөңгелек қылауық</t>
  </si>
  <si>
    <t>Надфиль круглый</t>
  </si>
  <si>
    <t>Жалпақ қылауық</t>
  </si>
  <si>
    <t>Надфиль плоский</t>
  </si>
  <si>
    <t>25.73.30.00.00.10.16.10.2</t>
  </si>
  <si>
    <t>Дөңгелек егеу</t>
  </si>
  <si>
    <t>Напильник круглый</t>
  </si>
  <si>
    <t>25.73.30.00.00.10.10.10.1</t>
  </si>
  <si>
    <t>ұшы өткір емес жазық егеу</t>
  </si>
  <si>
    <t>напильник плоский тупоносый</t>
  </si>
  <si>
    <t>Жонғыш білдекке арналған қозғалмайтын люнет</t>
  </si>
  <si>
    <t xml:space="preserve">Неподвижный люнет для токарного станка </t>
  </si>
  <si>
    <t>пышақ</t>
  </si>
  <si>
    <t>нож</t>
  </si>
  <si>
    <t>монтажды пышақ</t>
  </si>
  <si>
    <t>нож монтажный</t>
  </si>
  <si>
    <t>25.73.60.00.00.12.12.10.1</t>
  </si>
  <si>
    <t xml:space="preserve">L-250 металға арналған қол қайшысы </t>
  </si>
  <si>
    <t>Ножницы по металлу ручные L-250</t>
  </si>
  <si>
    <t>22.29.25.00.00.00.24.42.1</t>
  </si>
  <si>
    <t xml:space="preserve">L-320 металға арналған қол қайшысы </t>
  </si>
  <si>
    <t>Ножницы по металлу ручные L-320</t>
  </si>
  <si>
    <t>Ағаш кескіш</t>
  </si>
  <si>
    <t>Ножовка по дереву</t>
  </si>
  <si>
    <t>Қолмен кескіш төсем</t>
  </si>
  <si>
    <t>Ножовочные полотна ручные</t>
  </si>
  <si>
    <t>Қолымен аралауға арналған болат төсем,КЗ</t>
  </si>
  <si>
    <t>Ножовочные полотна ручные сталь, КЗ</t>
  </si>
  <si>
    <t>25.73.30.00.00.23.12.22.1</t>
  </si>
  <si>
    <t xml:space="preserve">№1  155 мм   айқастырма бұрағыш </t>
  </si>
  <si>
    <t>Отвертка крестовая № 1 -155 мм</t>
  </si>
  <si>
    <t>Отвертка крестовая</t>
  </si>
  <si>
    <t>Отвертка шлицевая</t>
  </si>
  <si>
    <t>бензокескішке арналған кескіш пышақ</t>
  </si>
  <si>
    <t xml:space="preserve">Отрезной нож для бензокосилки </t>
  </si>
  <si>
    <t>қоқысқа арналған пакет</t>
  </si>
  <si>
    <t>Пакет для мусора</t>
  </si>
  <si>
    <t>Ø 250 үшжұдырықшалы ұсталық патрон</t>
  </si>
  <si>
    <t>Патрон токарный трехкулачковый Ø 250</t>
  </si>
  <si>
    <t>1,5 тн. 1,5 м. шынжырлы өрмекші</t>
  </si>
  <si>
    <t>Паук цепной 1,5тн.1,5м</t>
  </si>
  <si>
    <t>Пневмобалғаға арналған ұзын ұшты</t>
  </si>
  <si>
    <t>Пика  для пневмо молотка</t>
  </si>
  <si>
    <t>НМ 1304 (алтықырлы) D-15285 ұзын темір ұшты</t>
  </si>
  <si>
    <t>Пика D-15285 для НМ 1304 (шестигранник)</t>
  </si>
  <si>
    <t>SDS-Мах перфораторына арналған ұзын ұшты</t>
  </si>
  <si>
    <t>Пика для перфоратора SDS-Мах</t>
  </si>
  <si>
    <t>шойбалғаға арналған ұзын ұшты</t>
  </si>
  <si>
    <t>Пика для электр.отбойн.молот.</t>
  </si>
  <si>
    <t>пневмо балғаға арналған Диам.30, жалпы ұзынд. 400 мм. D-15285 жалпақ ұзын ұшты қашау</t>
  </si>
  <si>
    <t>Пика долото плоское D-15285 для пневмо молотка .Диам.30.,общ.длина 400 мм.</t>
  </si>
  <si>
    <t>шойбалғаға арналған ұзын ұшты қашау</t>
  </si>
  <si>
    <t>Пика долото-плоское для электр.отбойн.молот.</t>
  </si>
  <si>
    <t>25.73.60</t>
  </si>
  <si>
    <t>ұзын темір ұшты</t>
  </si>
  <si>
    <t>Пика шестиграник для отбойн.молот.</t>
  </si>
  <si>
    <t>лабораторияға арналған DEWALT DW876-Q таспалы кішкентай арасы</t>
  </si>
  <si>
    <t>Пила малень..ленточная для (лаборатории)DEWALT DW876-Q</t>
  </si>
  <si>
    <t>қыл араға арналған кескіш</t>
  </si>
  <si>
    <t>Пилки(для электролобзика)</t>
  </si>
  <si>
    <t>Плашка круглая для дюймовой конической  резьбы К1/4</t>
  </si>
  <si>
    <t>Плашка круглая для дюймовой конической  резьбы К1/8</t>
  </si>
  <si>
    <t>Плашка круглая для метрической резьбы  М14х1,25</t>
  </si>
  <si>
    <t>Плашка круглая для метрической резьбы  М22х1,5</t>
  </si>
  <si>
    <t>Плашка круглая для метрической резьбы  М36х1,5</t>
  </si>
  <si>
    <t>Плашка круглая для метрической резьбы  М36х4</t>
  </si>
  <si>
    <t>Плашка круглая для метрической резьбы М10</t>
  </si>
  <si>
    <t>Плашка круглая для метрической резьбы М12х1,25</t>
  </si>
  <si>
    <t>Плашка круглая для метрической резьбы М18х1,5</t>
  </si>
  <si>
    <t>Плашка круглая для метрической резьбы М27х1,5</t>
  </si>
  <si>
    <t>Плашка круглая для метрической резьбы М30х1,5</t>
  </si>
  <si>
    <t>Плашка круглая для метрической резьбы М6х0,75</t>
  </si>
  <si>
    <t>Плашка круглая для метрической резьбы М7х1</t>
  </si>
  <si>
    <t>Плашка круглая для метрической резьбы М8</t>
  </si>
  <si>
    <t>Плашка круглая для метрической резьбы М9</t>
  </si>
  <si>
    <t>Плашка круглая для метрической резьбы М9х1</t>
  </si>
  <si>
    <t>Плашка круглая для трубной   цилиндрической резьбы  G 3/4</t>
  </si>
  <si>
    <t>Плашка круглая для трубной   цилиндрической резьбы  G1/2</t>
  </si>
  <si>
    <t>100мкр полиэтилен қабықшасы</t>
  </si>
  <si>
    <t>Пленка полиэтиленовая 100мкр</t>
  </si>
  <si>
    <t>Пломбалар</t>
  </si>
  <si>
    <t xml:space="preserve">Пломбы </t>
  </si>
  <si>
    <t>25.73.30.00.00.14.11.10.1</t>
  </si>
  <si>
    <t xml:space="preserve">аралас тістеуік </t>
  </si>
  <si>
    <t>плоскогубцы комбинированные</t>
  </si>
  <si>
    <t xml:space="preserve">L-180  аралас тістеуік </t>
  </si>
  <si>
    <t>плоскогубцы комбинированные L-180</t>
  </si>
  <si>
    <t xml:space="preserve">L-200  аралас тістеуік </t>
  </si>
  <si>
    <t>плоскогубцы комбинированные L-200</t>
  </si>
  <si>
    <t xml:space="preserve">Подвижный люнет для токарного станка </t>
  </si>
  <si>
    <t>төсем</t>
  </si>
  <si>
    <t>Полог</t>
  </si>
  <si>
    <t>13.96.16.00.00.00.70.10.1</t>
  </si>
  <si>
    <t>Брезент төсем</t>
  </si>
  <si>
    <t>Полог брезентовый 6*6</t>
  </si>
  <si>
    <t>25.73.20.00.00.10.22.10.1</t>
  </si>
  <si>
    <t xml:space="preserve">таспалы араға арналған төсем (BSM450 білдегі) </t>
  </si>
  <si>
    <t>полотно на ленточную пилу (станок BSM450)</t>
  </si>
  <si>
    <t>Полотно ножовочное машинное для мех пилы</t>
  </si>
  <si>
    <t>27.90.32.00.00.01.01.02.1</t>
  </si>
  <si>
    <t>БКО-50-4 оттегі редукторы</t>
  </si>
  <si>
    <t>Редуктор кислородный БКО-50-4</t>
  </si>
  <si>
    <t>27.90.32.00.00.01.01.06.1</t>
  </si>
  <si>
    <t>БПО-5-4  пропанды  редуктор</t>
  </si>
  <si>
    <t>Редуктор пропановый</t>
  </si>
  <si>
    <t>27.90.32.00.00.01.04.01.1</t>
  </si>
  <si>
    <t>Оттегі және пропанмен кескіш</t>
  </si>
  <si>
    <t>Резак кислородно-пропановый</t>
  </si>
  <si>
    <t>Р1-01П пропан кескіші</t>
  </si>
  <si>
    <t>Резак пропановый Р1-01П</t>
  </si>
  <si>
    <t>50/32/400 Т14К8 иілген кесілген жонғыш кесінді кескіш</t>
  </si>
  <si>
    <t>резец  строгальный отрезной и прорезные изогнутые50/32/400 Т14К8</t>
  </si>
  <si>
    <t>25.73.30.00.00.32.42.30.1</t>
  </si>
  <si>
    <t>50/32/400 Т5К10 иілген кесілген жонғыш кесінді кескіш</t>
  </si>
  <si>
    <t>резец  строгальный отрезной и прорезные изогнутые50/32/400 Т5К10</t>
  </si>
  <si>
    <t>25.73.30.00.00.32.40.40.1</t>
  </si>
  <si>
    <t xml:space="preserve">40/32/200 ВК 8 майысқан өтпе кескіші </t>
  </si>
  <si>
    <t>резец отрезной  40/32/200 ВК8</t>
  </si>
  <si>
    <t xml:space="preserve">40/32/200 Т14К8 майысқан өтпе кескіші </t>
  </si>
  <si>
    <t>резец отрезной  40/32/200 Т14К8</t>
  </si>
  <si>
    <t xml:space="preserve">40/32/200 Т5К10 майысқан өтпе кескіші </t>
  </si>
  <si>
    <t>резец отрезной  40/32/200 Т5К10</t>
  </si>
  <si>
    <t xml:space="preserve">40/32/200 Т15К6 майысқан өтпе кескіші </t>
  </si>
  <si>
    <t>резец отрезной  40/32/200 Т5К6</t>
  </si>
  <si>
    <t>резец проходной упорный  отогнуый40/32/200 Т14К18</t>
  </si>
  <si>
    <t>25.73.30.00.00.32.40.30.1</t>
  </si>
  <si>
    <t xml:space="preserve">40/32/200 Т5К10 тіректі өтпе кескіші </t>
  </si>
  <si>
    <t>резец проходной упорный  отогнуый40/32/200 Т5К10</t>
  </si>
  <si>
    <t>резец расточные для сквозных отверстий 25/16/200 Т14К8</t>
  </si>
  <si>
    <t>25.73.30.00.00.32.44.20.1</t>
  </si>
  <si>
    <t>резец расточные для сквозных отверстий 25/16/200 Т5К10</t>
  </si>
  <si>
    <t>резец резьбовой для внутренней тропецеидальной резьбы парв. 20/20/200 Т14К8</t>
  </si>
  <si>
    <t>резец резьбовой для внутренней тропецеидальной резьбы парв. 20/20/200 Т5К10</t>
  </si>
  <si>
    <t>25/16/140 Т14К8 сыртқы метриялық кесуге арналған бұрандама кескіш</t>
  </si>
  <si>
    <t>резец резьбовой для наружной метрической резьбы 25/16/140 Т14К8</t>
  </si>
  <si>
    <t>25.73.30.00.00.32.44.10.1</t>
  </si>
  <si>
    <t>25/16/140 Т5К10 сыртқы метриялық кесуге арналған бұрандама кескіш</t>
  </si>
  <si>
    <t>резец резьбовой для наружной метрической резьбы 25/16/140 Т5К10</t>
  </si>
  <si>
    <t>резец строгальные подрезные  20/16/170 Т14К8</t>
  </si>
  <si>
    <t>резец строгальные подрезные  20/16/170 Т5К10</t>
  </si>
  <si>
    <t>резец строгальные подрезные  40/32/340 Т14К8</t>
  </si>
  <si>
    <t>резец строгальные подрезные  40/32/340 Т5К10</t>
  </si>
  <si>
    <t>Ремень крепежный для груза 1,5тн</t>
  </si>
  <si>
    <t>Ремень стяжной с храповым механизмом 1 тн</t>
  </si>
  <si>
    <t>Ремень стяжной с храповым механизмом 3тн</t>
  </si>
  <si>
    <t>Ремень стяжной с храповым механизмом 5тн</t>
  </si>
  <si>
    <t>рукав пожарный 20 м.  д.50</t>
  </si>
  <si>
    <t>Рулетка 100 м</t>
  </si>
  <si>
    <t>25.73.30.00.00.29.13.10.1</t>
  </si>
  <si>
    <t>10 м ұзындық өлшеуіш (металл)</t>
  </si>
  <si>
    <t>Рулетка 10м (металлическая)</t>
  </si>
  <si>
    <t>3м ұзындық өлшеуіш (металл)</t>
  </si>
  <si>
    <t>Рулетка 3м (металлическая)</t>
  </si>
  <si>
    <t>Рулетка 50 м</t>
  </si>
  <si>
    <t>Рулетка 5м</t>
  </si>
  <si>
    <t>Бетонға арналған бұрғы (бұрғы) d6 мм</t>
  </si>
  <si>
    <t>Сверла по бетону(буры) d6 мм</t>
  </si>
  <si>
    <t>Сверло фостнера</t>
  </si>
  <si>
    <t>Сверло спиральное с цилиндрическим хвостовиком,быстрорежущая сталь   Ø18,5</t>
  </si>
  <si>
    <t>Сверло спиральное с цилиндрическим хвостовиком,быстрорежущая сталь   Ø21,5</t>
  </si>
  <si>
    <t>Сверло спиральное с цилиндрическим хвостовиком,быстрорежущая сталь   Ø3</t>
  </si>
  <si>
    <t>Сверло спиральное с цилиндрическим хвостовиком,быстрорежущая сталь   Ø3,2</t>
  </si>
  <si>
    <t>Сверло спиральное с цилиндрическим хвостовиком,быстрорежущая сталь   Ø4,6</t>
  </si>
  <si>
    <t>Сверло спиральное с цилиндрическим хвостовиком,быстрорежущая сталь   Ø5</t>
  </si>
  <si>
    <t>Сверло спиральное с цилиндрическим хвостовиком,быстрорежущая сталь  Ø20,5</t>
  </si>
  <si>
    <t>Сверло спиральное с цилиндрическим хвостовиком,быстрорежущая сталь  Ø4</t>
  </si>
  <si>
    <t>Сетка ограждения жесткая</t>
  </si>
  <si>
    <t>Сетка ограждения мягкая</t>
  </si>
  <si>
    <t>Скотч</t>
  </si>
  <si>
    <t>28.24.11.00.00.00.13.10.1</t>
  </si>
  <si>
    <t>кесетін құралға арналған қатты балқытылған дәнекрленетін тілікше</t>
  </si>
  <si>
    <t>сменные многогранные пластины для режущего инструмента</t>
  </si>
  <si>
    <t>стамеска</t>
  </si>
  <si>
    <t>Стойка индикаторная</t>
  </si>
  <si>
    <t>стремянка</t>
  </si>
  <si>
    <t>Стриппер для снятия изоляции</t>
  </si>
  <si>
    <t>Строп 4СК диам.14мм  1,5м</t>
  </si>
  <si>
    <t>Строп УСК диам.12мм   1м</t>
  </si>
  <si>
    <t>13.94.11.00.00.50.10.15.1</t>
  </si>
  <si>
    <t xml:space="preserve">3т полиэстерлі ілмек </t>
  </si>
  <si>
    <t>Стропа полиэстеровая 3т</t>
  </si>
  <si>
    <t>жк. 5т. L-3м  полиэстерлі ілмек</t>
  </si>
  <si>
    <t>Стропа полиэстеровая гп. 5т. L-3м</t>
  </si>
  <si>
    <t>10т полиэстерлі ілмек</t>
  </si>
  <si>
    <t>Стропа полиэстеровая 10т</t>
  </si>
  <si>
    <t>6м. Ені 100мм жұмсақ полиэстерлі ілмек</t>
  </si>
  <si>
    <t>стропа мягкая полиэстировая ,ширина100мм.6м.</t>
  </si>
  <si>
    <t>25.93.11.00.00.30.30.15.1</t>
  </si>
  <si>
    <t>Болат ілмек</t>
  </si>
  <si>
    <t xml:space="preserve">Стропа стальная </t>
  </si>
  <si>
    <t>шынжырлы таль</t>
  </si>
  <si>
    <t>Таль цепная</t>
  </si>
  <si>
    <t>25.73.30.00.00.25.10.10.1</t>
  </si>
  <si>
    <t xml:space="preserve">станоктық  қыспақ 200*320*163*555*250, </t>
  </si>
  <si>
    <t xml:space="preserve">тиски станочные  сручным приводом сталные поворотные </t>
  </si>
  <si>
    <t>13.20.20.00.00.10.30.30.2</t>
  </si>
  <si>
    <t>Сүрткі матасы</t>
  </si>
  <si>
    <t>м.п</t>
  </si>
  <si>
    <t>Балта</t>
  </si>
  <si>
    <t>Топор</t>
  </si>
  <si>
    <t>электр құралдарына арналған щетка</t>
  </si>
  <si>
    <t>Угольные щетки для электроинструментов</t>
  </si>
  <si>
    <t>деңгей</t>
  </si>
  <si>
    <t>уровень</t>
  </si>
  <si>
    <t>Усиленные бокорезы для резки кабеля</t>
  </si>
  <si>
    <t>20.20.00.12.00.90.21.34.20</t>
  </si>
  <si>
    <t>Капот жылытқышы</t>
  </si>
  <si>
    <t>утеплители капотов</t>
  </si>
  <si>
    <t>Фреза шпоночная с коническим хвост.оснащенная твердосплавными пластинками .Ø 10</t>
  </si>
  <si>
    <t>Фреза шпоночная с коническим хвост.оснащенная твердосплавными пластинками .Ø 12</t>
  </si>
  <si>
    <t>Фреза шпоночная с коническим хвост.оснащенная твердосплавными пластинками .Ø 14</t>
  </si>
  <si>
    <t>Фреза шпоночная с коническим хвост.оснащенная твердосплавными пластинками .Ø 25</t>
  </si>
  <si>
    <t>Фреза шпоночная с коническим хвост.оснащенная твердосплавными пластинками .Ø 30</t>
  </si>
  <si>
    <t>Фреза шпоночная с коническим хвост.оснащенная твердосплавными пластинками .Ø 32</t>
  </si>
  <si>
    <t>Фреза шпоночная с коническим хвост.оснащенная твердосплавными пластинками .Ø 36</t>
  </si>
  <si>
    <t>Фреза шпоночная с коническим хвост.оснащенная твердосплавными пластинками .Ø 40</t>
  </si>
  <si>
    <t>Фреза шпоночная с коническим хвост.оснащенная твердосплавными пластинками .Ø 45</t>
  </si>
  <si>
    <t>Фреза шпоночная с коническим хвост.оснащенная твердосплавными пластинками Ø 16</t>
  </si>
  <si>
    <t>хомут</t>
  </si>
  <si>
    <t>хомут 3,6х100 нейлон</t>
  </si>
  <si>
    <t>хомут 4,8х120 нейлон</t>
  </si>
  <si>
    <t>хомут 4,8х250 нейлон</t>
  </si>
  <si>
    <t>25.94.11.00.00.16.10.11.1</t>
  </si>
  <si>
    <t>д.16 мм оттегі және пропан құбыршектерді қысуға арналған қамыт</t>
  </si>
  <si>
    <t>Хомут для зажима кисл. и проп. шлангов д.16мм</t>
  </si>
  <si>
    <t>2317-0017</t>
  </si>
  <si>
    <t>Центровачные сверла Ø3</t>
  </si>
  <si>
    <t>2317-0019</t>
  </si>
  <si>
    <t>Центровачные сверла Ø5</t>
  </si>
  <si>
    <t>черенок березовый</t>
  </si>
  <si>
    <t>30 мм қалақ</t>
  </si>
  <si>
    <t>шпатель 30 мм</t>
  </si>
  <si>
    <t>450 мм қалақ</t>
  </si>
  <si>
    <t>шпатель 450 мм</t>
  </si>
  <si>
    <t>Код 166-0002</t>
  </si>
  <si>
    <t>Ø150 штангенциркуль</t>
  </si>
  <si>
    <t>Штангенциркуль Ø150</t>
  </si>
  <si>
    <t>Гост 166-89Э,Код 166-0007</t>
  </si>
  <si>
    <t>Ø250 штангенциркуль</t>
  </si>
  <si>
    <t>Штангенциркуль Ø250</t>
  </si>
  <si>
    <t>таған</t>
  </si>
  <si>
    <t>Штатив</t>
  </si>
  <si>
    <t>Щетка маклавица</t>
  </si>
  <si>
    <t>металға арналған щетка</t>
  </si>
  <si>
    <t>Щетка по металлу</t>
  </si>
  <si>
    <t>көктегіш щетка</t>
  </si>
  <si>
    <t>Щетка сметка</t>
  </si>
  <si>
    <t>жұмсақ түгі бар щетка</t>
  </si>
  <si>
    <t>Щетка с мягким ворсом</t>
  </si>
  <si>
    <t>Щетка - Кордщетка</t>
  </si>
  <si>
    <t>19.20.29.00.00.20.52.10.1</t>
  </si>
  <si>
    <t>ЭГТ эмульсолі</t>
  </si>
  <si>
    <t>Эмульсол ЭГТ</t>
  </si>
  <si>
    <t>Аи-95 бензині</t>
  </si>
  <si>
    <t>Бензин Аи-95</t>
  </si>
  <si>
    <t>Аи-92 (93) бензині</t>
  </si>
  <si>
    <t>Бензин АИ-92(93)</t>
  </si>
  <si>
    <t xml:space="preserve">Аи-80 бензині </t>
  </si>
  <si>
    <t>Бензин Аи-80</t>
  </si>
  <si>
    <t xml:space="preserve">жазғы диз.отын </t>
  </si>
  <si>
    <t xml:space="preserve">қысқы диз.отын </t>
  </si>
  <si>
    <t>Диз топливо зимнее</t>
  </si>
  <si>
    <t>Автогаз</t>
  </si>
  <si>
    <t>Top Tec Truck 4050 10W40 синтетикалық мотор майы</t>
  </si>
  <si>
    <t>Масло мотороное  синтетическое Top Tec Truck 4050 10W40</t>
  </si>
  <si>
    <t>Zic 5W40 мотор майы</t>
  </si>
  <si>
    <t>Масло мотороное Zic 5W40</t>
  </si>
  <si>
    <t>Каматсу мотор майы</t>
  </si>
  <si>
    <t>Масло моторное Каматсу</t>
  </si>
  <si>
    <t xml:space="preserve"> 5W40 мотор майы</t>
  </si>
  <si>
    <t>Масло мотороное 5W40</t>
  </si>
  <si>
    <t>10W40 мотор майы</t>
  </si>
  <si>
    <t>Масло мотороное 10W40</t>
  </si>
  <si>
    <t>М 8 В 1 мотор майы</t>
  </si>
  <si>
    <t>Масло мотороное М 8 В 1</t>
  </si>
  <si>
    <t xml:space="preserve"> М 10Г2Кмотор майы</t>
  </si>
  <si>
    <t>Масло мотороное М 10Г2К</t>
  </si>
  <si>
    <t>М10ДМ мотор майы</t>
  </si>
  <si>
    <t>Масло мотороное М10ДМ</t>
  </si>
  <si>
    <t xml:space="preserve"> P R46 минералды гидравликалық майы </t>
  </si>
  <si>
    <t>Масло гидравлическое минеральное P R46</t>
  </si>
  <si>
    <t>ВМГЗ гидравликалық майы</t>
  </si>
  <si>
    <t>Масло гидравлическое ВМГЗ</t>
  </si>
  <si>
    <t>И40 гидравликалық майы</t>
  </si>
  <si>
    <t>Масло гидравлическое И40</t>
  </si>
  <si>
    <t>АКПП трансмиссиялық майы</t>
  </si>
  <si>
    <t xml:space="preserve">Масло трансмиссионное АКПП </t>
  </si>
  <si>
    <t>DEXRON трансмиссиялық майы</t>
  </si>
  <si>
    <t>Масло трансмиссионное DEXRON</t>
  </si>
  <si>
    <t>ZicATF трансмиссиялық майы</t>
  </si>
  <si>
    <t>Масло трансмиссионное ZicATF</t>
  </si>
  <si>
    <t>Hypoid жартылай синтетикалық трансмиссиялық майы</t>
  </si>
  <si>
    <t>Масло трансмиссионное полусинтетическое Hypoid</t>
  </si>
  <si>
    <t>ТАД-17 трансмиссиялық майы</t>
  </si>
  <si>
    <t>Масло трансмиссионное ТАД-17</t>
  </si>
  <si>
    <t>Mobilgear ISO VG 100 майлау</t>
  </si>
  <si>
    <t>Масло Mobilgear ISO VG 100</t>
  </si>
  <si>
    <t>19.20.29.00.00.00.11.54.1</t>
  </si>
  <si>
    <t xml:space="preserve">барлық мезгілдерде қолданылатын мотор майы </t>
  </si>
  <si>
    <t>масло моторное всесезонное</t>
  </si>
  <si>
    <t>20.59.41.990.002.14.0166.000000000000</t>
  </si>
  <si>
    <t>графиттік майлау</t>
  </si>
  <si>
    <t>Графитовая смазка</t>
  </si>
  <si>
    <t>литол-24</t>
  </si>
  <si>
    <t>Литол-24</t>
  </si>
  <si>
    <t>20.59.43.00.00.20.10.20.3.</t>
  </si>
  <si>
    <t>10 л кәністірдегі суытатын баяу қататын сұйықтық "Антифриз  -40"</t>
  </si>
  <si>
    <t>Незамерзающая охлаждающая жидкость "Антифриз  -40" в 10 л канистрах</t>
  </si>
  <si>
    <t>10 л кәністірдегі суытатын баяу қататын сұйықтық "Тосол  -40"</t>
  </si>
  <si>
    <t>Незамерзающая охлаждающая жидкость "Тосол  -40" в 10 л канистрах</t>
  </si>
  <si>
    <t>19.20.24.00.00.00.10.10.2</t>
  </si>
  <si>
    <t>Керосин</t>
  </si>
  <si>
    <t xml:space="preserve"> По заявке заказчика в течении 15 к.д.</t>
  </si>
  <si>
    <r>
      <t xml:space="preserve">Рукав пропановый </t>
    </r>
    <r>
      <rPr>
        <sz val="11"/>
        <color indexed="8"/>
        <rFont val="Times New Roman"/>
        <family val="1"/>
        <charset val="204"/>
      </rPr>
      <t>Ø9мм</t>
    </r>
  </si>
  <si>
    <r>
      <t xml:space="preserve">Термоусадочная лента </t>
    </r>
    <r>
      <rPr>
        <sz val="11"/>
        <rFont val="Times New Roman"/>
        <family val="1"/>
        <charset val="204"/>
      </rPr>
      <t>W/D-В-450-30 ВК</t>
    </r>
  </si>
  <si>
    <t>22.11.11.100.000.01.0796.000000002001</t>
  </si>
  <si>
    <t>175/70-13 кыскы автошинасы</t>
  </si>
  <si>
    <t>Автошина 175/70-13 зимняя шипованная</t>
  </si>
  <si>
    <t>в течение 15 к.д. с момента подписания дог</t>
  </si>
  <si>
    <t xml:space="preserve"> 22.11.11.100.000.01.0796.000000001686</t>
  </si>
  <si>
    <t>175/70-13          автошинасы жазгы</t>
  </si>
  <si>
    <t>Автошина 175/70-13 летняя</t>
  </si>
  <si>
    <t xml:space="preserve"> 22.11.11.100.000.01.0796.000000001776</t>
  </si>
  <si>
    <t xml:space="preserve"> 175/16      автошинасы</t>
  </si>
  <si>
    <t>Автошина  175/16</t>
  </si>
  <si>
    <t>22.11.13.500.000.01.0796.000000000073</t>
  </si>
  <si>
    <t xml:space="preserve"> 12.00-20 автошинасы</t>
  </si>
  <si>
    <t>Автошина  12.00-20</t>
  </si>
  <si>
    <t>22.11.14.900.000.01.0839.000000000014</t>
  </si>
  <si>
    <t xml:space="preserve"> 15,5-38 автошинасы</t>
  </si>
  <si>
    <t>Автошина   15,5-38</t>
  </si>
  <si>
    <t>22.11.11.100.000.01.0796.000000002272</t>
  </si>
  <si>
    <t xml:space="preserve"> 205/70-16      автошинасы</t>
  </si>
  <si>
    <t>Автошина  205/70-16</t>
  </si>
  <si>
    <t>22.11.14.900.000.01.0839.000000000013</t>
  </si>
  <si>
    <t xml:space="preserve">    11,2-20   автошинасы</t>
  </si>
  <si>
    <t xml:space="preserve">Автошина  11,2-20    </t>
  </si>
  <si>
    <t>27.20.21.100.000.00.0796.000000000007</t>
  </si>
  <si>
    <t>190 ст- 6 аккумулятор     батареясы</t>
  </si>
  <si>
    <t>Аккумуляторная    батарея   6 ст 190</t>
  </si>
  <si>
    <t xml:space="preserve">27.20.21.100.000.00.0796.000000000021 </t>
  </si>
  <si>
    <t>90 ст- 6 аккумулятор     батареясы</t>
  </si>
  <si>
    <t>Аккумуляторная    батарея   6 ст 90</t>
  </si>
  <si>
    <t>27.20.21.100.000.00.0796.000000000024</t>
  </si>
  <si>
    <t>75 ст - 6 аккумулятор     батареясы</t>
  </si>
  <si>
    <t>Аккумуляторная    батарея   6 ст 75</t>
  </si>
  <si>
    <t>27.20.21.100.000.00.0796.000000000025</t>
  </si>
  <si>
    <t>62 ст -6 аккумулятор     батареясы</t>
  </si>
  <si>
    <t>Аккумуляторная    батарея   6 ст 62</t>
  </si>
  <si>
    <t>шартқа қол қойылған кезден бастап 15 күнтізбелік күн ішінде</t>
  </si>
  <si>
    <t>20.12.21.300.000.00.0166.000000000000</t>
  </si>
  <si>
    <t>Флуоресцеин натрия (Уранин А)</t>
  </si>
  <si>
    <t>по заявке Заказчика в течение 15 к.д.</t>
  </si>
  <si>
    <t>20.15.10.770.000.00.0166.000000000000</t>
  </si>
  <si>
    <t xml:space="preserve">25% су аммиагы </t>
  </si>
  <si>
    <t xml:space="preserve">Аммиак водный 25%-ный </t>
  </si>
  <si>
    <t xml:space="preserve">февраль </t>
  </si>
  <si>
    <t>20.14.52.500.006.00.0166.000000000000</t>
  </si>
  <si>
    <t xml:space="preserve">Фенолфталеин </t>
  </si>
  <si>
    <t>20.14.62.110.000.00.0112.000000000000</t>
  </si>
  <si>
    <t xml:space="preserve">Ацетон </t>
  </si>
  <si>
    <t>20.15.20.100.000.00.0166.000000000001</t>
  </si>
  <si>
    <t xml:space="preserve">Хлорлы аммоний </t>
  </si>
  <si>
    <t xml:space="preserve">Амониий хлористый </t>
  </si>
  <si>
    <t>20.14.34.700.005.00.0166.000000000000</t>
  </si>
  <si>
    <t xml:space="preserve">Сульфосалицил қышқылы </t>
  </si>
  <si>
    <t xml:space="preserve">Сульфосалициловая кислота </t>
  </si>
  <si>
    <t>20.13.24.100.000.00.0166.000000000001</t>
  </si>
  <si>
    <t xml:space="preserve">Солян қышқылы </t>
  </si>
  <si>
    <t xml:space="preserve">Соляная кислота </t>
  </si>
  <si>
    <t>20.59.56.900.016.00.0166.000000000000</t>
  </si>
  <si>
    <t>Мурексид</t>
  </si>
  <si>
    <t xml:space="preserve">Мурексид </t>
  </si>
  <si>
    <t>20.13.25.200.000.00.0166.000000000000</t>
  </si>
  <si>
    <t>Гидроокись натрия</t>
  </si>
  <si>
    <t>20.13.24.330.000.00.0778.000000000001</t>
  </si>
  <si>
    <t xml:space="preserve">Стандарт титр  Серная кислота 0,1 н </t>
  </si>
  <si>
    <t>кор</t>
  </si>
  <si>
    <t>20.59.59.600.022.00.0166.000000000000</t>
  </si>
  <si>
    <t xml:space="preserve">Хромовый темно синий кислотный </t>
  </si>
  <si>
    <t>23.19.23.300.001.01.0796.000000000000</t>
  </si>
  <si>
    <t>Толығымен төгуге арналған тамшуыр  2-1-2-1, 1,0 мл</t>
  </si>
  <si>
    <t xml:space="preserve">Пипетка с делениями на 1,0 мл полный слив, обратный </t>
  </si>
  <si>
    <t>23.19.23.300.001.01.0796.000000000003</t>
  </si>
  <si>
    <t>Толығымен төгуге арналған тамшуыр  2-1-2-1, 5,0 мл</t>
  </si>
  <si>
    <t xml:space="preserve">Пипетка с делениями на 5,0 мл полный слив, обратный </t>
  </si>
  <si>
    <t>20.52.10.900.007.00.0796.000000000000</t>
  </si>
  <si>
    <t>Өлшегіш тұмсығы және пластмасса негізі, бөлгіші бар цилиндр, номиналды сыйымдылығы 100 мл</t>
  </si>
  <si>
    <t>Цилиндр мерный 3-100-2 с пластмассовым основанием ГОСТ 1770-74</t>
  </si>
  <si>
    <t>23.19.23.300.004.10.0796.000000000000</t>
  </si>
  <si>
    <t xml:space="preserve">Стакан В-1 -100 ТС  высокий со шкалой </t>
  </si>
  <si>
    <t>23.19.23.300.016.00.0796.000000000044</t>
  </si>
  <si>
    <t>Чашка ЧВП-2-2500 ГОСТ 25336-82. Чашка исполнения 2, номинальной вместимостью 2500 см3.</t>
  </si>
  <si>
    <t>23.19.23.300.036.00.0796.000000000000</t>
  </si>
  <si>
    <t xml:space="preserve">Капельница с клювиком (Шустера) 50 мл </t>
  </si>
  <si>
    <t>23.19.23.300.050.00.0796.000000000001</t>
  </si>
  <si>
    <t>Электрод измерительный (стеклянный для рН)</t>
  </si>
  <si>
    <t>23.19.23.300.050.00.0796.000000000000</t>
  </si>
  <si>
    <t>рН-өлшеуіне арналған құрамалы электрод</t>
  </si>
  <si>
    <t>Электрод комбинированный для рН метрии</t>
  </si>
  <si>
    <t>17.12.43.100.001.00.0625.000000000003</t>
  </si>
  <si>
    <t>Күлден айырылған сүзгі Ø100 мм, "Көк лента"</t>
  </si>
  <si>
    <t>17.12.43.100.001.00.0625.000000000004</t>
  </si>
  <si>
    <t>Күлден айырылған сүзгі Ø100 мм, "Ақ лента"</t>
  </si>
  <si>
    <t>Фильтр обеззоленный "Белая  лента" Ø110 мм</t>
  </si>
  <si>
    <t>Күлден айырылған сүзгі Ø180 мм, "Көк лента"</t>
  </si>
  <si>
    <t>Фильтр обеззоленный "Белая  лента" Ø180 мм</t>
  </si>
  <si>
    <t>31.09.11.000.003.00.0796.000000000007</t>
  </si>
  <si>
    <t xml:space="preserve">Шкаф общелабораторный для посуды </t>
  </si>
  <si>
    <t>Партиямен тапсырыс берушінің өтінімі келіп түскен кезден бастап 15 күнтізбелік күн ішінде</t>
  </si>
  <si>
    <t>Диз топливо летнее талоны</t>
  </si>
  <si>
    <t>Диз топливо летнее наливом</t>
  </si>
  <si>
    <t>жазғы диз.отын (құюмен)</t>
  </si>
  <si>
    <t>жазғы диз.отын  талонмен</t>
  </si>
  <si>
    <t xml:space="preserve">Диз топливо летнее </t>
  </si>
  <si>
    <t>Диз топливо зимнее талоны</t>
  </si>
  <si>
    <t>қысқы диз.отын  талонмен</t>
  </si>
  <si>
    <t>Диз топливо зимнее наливом</t>
  </si>
  <si>
    <t>қысқы диз.отын (құюмен)</t>
  </si>
  <si>
    <t>М 6 DIN 125 тығырығы</t>
  </si>
  <si>
    <t>М 8 DIN 125 тығырығы</t>
  </si>
  <si>
    <t>Ø4мм фторопластты түтікше</t>
  </si>
  <si>
    <t>УДЗ-103 модельді дефектоскоппқа батарея</t>
  </si>
  <si>
    <t>Мегаомметры UNI-T ИТ533</t>
  </si>
  <si>
    <t>UNI-T ИТ533 мегаомметрі</t>
  </si>
  <si>
    <t>сығымдағыш</t>
  </si>
  <si>
    <t>ПКТ - 63 басқару пульті</t>
  </si>
  <si>
    <t>интеллетуалды реле</t>
  </si>
  <si>
    <t>3Р+РЕ+N 32A 380В IP44 қозғалмалы розеткасы</t>
  </si>
  <si>
    <t>ЯРВ 400 А 6225 ажыратқышы</t>
  </si>
  <si>
    <t>Фазалардың жарық индикаторы</t>
  </si>
  <si>
    <t>Қуаттылығы 9 Вт  ылғалдан қорғалған жарық диодты шырақ шам</t>
  </si>
  <si>
    <t>PELENG УДЗ-103ВД модельді дефектоскопқа баусым</t>
  </si>
  <si>
    <t>PELENG УДЗ-103ВД модельді дефектоскопқа қап</t>
  </si>
  <si>
    <t>көгал шапқыш</t>
  </si>
  <si>
    <t xml:space="preserve"> МО пневмалы шойбалғасы</t>
  </si>
  <si>
    <t>оймакілтекті бұрауыш</t>
  </si>
  <si>
    <t>крестті бұрауыш</t>
  </si>
  <si>
    <t>К 1/4 конус тәрізді дюймдік бұрандаға арналған дөңгелек бұранда кескіш</t>
  </si>
  <si>
    <t>К 1/8 конус тәрізді дюймдік бұрандаға арналған дөңгелек бұранда кескіш</t>
  </si>
  <si>
    <t>М36х4  метрлік бұрандаға арналған дөңгелек бұранда кескіш</t>
  </si>
  <si>
    <t>М36х1,5  метрлік бұрандаға арналған дөңгелек бұранда кескіш</t>
  </si>
  <si>
    <t>М14*1,25  метрлік бұрандаға арналған дөңгелек бұранда кескіш</t>
  </si>
  <si>
    <t>М22х1,5  метрлік бұрандаға арналған дөңгелек бұранда кескіш</t>
  </si>
  <si>
    <t>М10  метрлік бұрандаға арналған дөңгелек бұранда кескіш</t>
  </si>
  <si>
    <t>М12х1,25 метрлік бұрандаға арналған дөңгелек бұранда кескіш</t>
  </si>
  <si>
    <t>М18х1,5  метрлік бұрандаға арналған дөңгелек бұранда кескіш</t>
  </si>
  <si>
    <t>М27х1,5  метрлік бұрандаға арналған дөңгелек бұранда кескіш</t>
  </si>
  <si>
    <t>М30х1,5  метрлік бұрандаға арналған дөңгелек бұранда кескіш</t>
  </si>
  <si>
    <t>М6х0,75  метрлік бұрандаға арналған дөңгелек бұранда кескіш</t>
  </si>
  <si>
    <t>М7х1  метрлік бұрандаға арналған дөңгелек бұранда кескіш</t>
  </si>
  <si>
    <t>М8  метрлік бұрандаға арналған дөңгелек бұранда кескіш</t>
  </si>
  <si>
    <t>М9  метрлік бұрандаға арналған дөңгелек бұранда кескіш</t>
  </si>
  <si>
    <t>М9х1 метрлік бұрандаға арналған дөңгелек бұранда кескіш</t>
  </si>
  <si>
    <t xml:space="preserve">1/2 құбырдың цилиндр тәрізді бұрандамасына арналған дөңгелек  бұранда кескіш </t>
  </si>
  <si>
    <t xml:space="preserve">3/4 құбырдың цилиндр тәрізді бұрандамасына арналған дөңгелек  бұранда кескіш </t>
  </si>
  <si>
    <t>Жонғыш білдекке арналған қозғалатын люнет</t>
  </si>
  <si>
    <t>Механикалық араға арналған машиналық мата</t>
  </si>
  <si>
    <t xml:space="preserve">40/32/200 Т14К18 тіректі өтпе кескіші </t>
  </si>
  <si>
    <t>25/16/200 Т5К10 тесіп өткен саңылауға арналған кеулей жону кескіші</t>
  </si>
  <si>
    <t>25/16/200 Т14к8 тесіп өткен саңылауға арналған кеулей жону кескіші</t>
  </si>
  <si>
    <t>20/20/200 Т14К8 ішкі трапециялық кесуге арналған бұрандама кескіш</t>
  </si>
  <si>
    <t>20/20/200 Т5К10 ішкі трапециялық кесуге арналған бұрандама кескіш</t>
  </si>
  <si>
    <t>20/16/170 Т5К10 тілікше жонғыш кесінді кескіш</t>
  </si>
  <si>
    <t>20/16/170 Т14К8 тілікше жонғыш кесінді кескіш</t>
  </si>
  <si>
    <t>42/32/340 Т14К8 тілікше жонғыш кесінді кескіш</t>
  </si>
  <si>
    <t>42/32/340 Т5К10 тілікше жонғыш кесінді кескіш</t>
  </si>
  <si>
    <t>Қырылдақ механизмі бар кергіш тартпа 3 тн</t>
  </si>
  <si>
    <t>Қырылдақ механизмі бар кергіш тартпа 1 тн</t>
  </si>
  <si>
    <t>Қырылдақ механизмі бар кергіш тартпа 5 тн</t>
  </si>
  <si>
    <t>1,5 тн жүкке арналған бекіту тартпасы</t>
  </si>
  <si>
    <t>20 м.  д.50 өрт сөндіруге арналған тұтқыш</t>
  </si>
  <si>
    <t>100 м өлшеуіш</t>
  </si>
  <si>
    <t>50 м өлшеуіш</t>
  </si>
  <si>
    <t>5 м өлшеуіш</t>
  </si>
  <si>
    <t>фостнер шиыршық бұрғысы</t>
  </si>
  <si>
    <t xml:space="preserve">д.18,5 тез кесетін болаттан жасалған цилиндрлі артқы ілмегі бар шиыршық бұрғы </t>
  </si>
  <si>
    <t xml:space="preserve">д.21,5 тез кесетін болаттан жасалған цилиндрлі артқы ілмегі бар шиыршық бұрғы </t>
  </si>
  <si>
    <t xml:space="preserve">д.3 тез кесетін болаттан жасалған цилиндрлі артқы ілмегі бар шиыршық бұрғы </t>
  </si>
  <si>
    <t xml:space="preserve">д.3,2 тез кесетін болаттан жасалған цилиндрлі артқы ілмегі бар шиыршық бұрғы </t>
  </si>
  <si>
    <t xml:space="preserve">д.4,6 тез кесетін болаттан жасалған цилиндрлі артқы ілмегі бар шиыршық бұрғы </t>
  </si>
  <si>
    <t xml:space="preserve">д.5 тез кесетін болаттан жасалған цилиндрлі артқы ілмегі бар шиыршық бұрғы </t>
  </si>
  <si>
    <t xml:space="preserve">д.20,5 тез кесетін болаттан жасалған цилиндрлі артқы ілмегі бар шиыршық бұрғы </t>
  </si>
  <si>
    <t xml:space="preserve">д.4 тез кесетін болаттан жасалған цилиндрлі артқы ілмегі бар шиыршық бұрғы </t>
  </si>
  <si>
    <t>қатты қоршау торы</t>
  </si>
  <si>
    <t>жұмсақ қоршау торы</t>
  </si>
  <si>
    <t>индикаторлық бағана</t>
  </si>
  <si>
    <t>асылмалы саты</t>
  </si>
  <si>
    <t>Оқшаулағышты шешуге арналған стриппер</t>
  </si>
  <si>
    <t>4СК диам.14мм  1,5м ілмегі</t>
  </si>
  <si>
    <t>УСК диам.12мм   1м ілмегі</t>
  </si>
  <si>
    <t xml:space="preserve">кәбіл кесуге арналған күшейтілген бүйіркескіш </t>
  </si>
  <si>
    <t>д.25 конус тәрізді ұштығы бар кілтек жонғыш</t>
  </si>
  <si>
    <t>қатты қорытпа пластинкамен жабдықталған д.12 конус тәрізді ұштығы бар кілтек жонғыш</t>
  </si>
  <si>
    <t>қатты қорытпа пластинкамен жабдықталған д.14 конус тәрізді ұштығы бар кілтек жонғыш</t>
  </si>
  <si>
    <t>қатты қорытпа пластинкамен жабдықталған д.25 конус тәрізді ұштығы бар кілтек жонғыш</t>
  </si>
  <si>
    <t>қатты қорытпа пластинкамен жабдықталған д.30 конус тәрізді ұштығы бар кілтек жонғыш</t>
  </si>
  <si>
    <t>қатты қорытпа пластинкамен жабдықталған д.32 конус тәрізді ұштығы бар кілтек жонғыш</t>
  </si>
  <si>
    <t>қатты қорытпа пластинкамен жабдықталған д.36 конус тәрізді ұштығы бар кілтек жонғыш</t>
  </si>
  <si>
    <t>қатты қорытпа пластинкамен жабдықталған д.40 конус тәрізді ұштығы бар кілтек жонғыш</t>
  </si>
  <si>
    <t>қатты қорытпа пластинкамен жабдықталған д.45 конус тәрізді ұштығы бар кілтек жонғыш</t>
  </si>
  <si>
    <t>қатты қорытпа пластинкамен жабдықталған д.16 конус тәрізді ұштығы бар кілтек жонғыш</t>
  </si>
  <si>
    <t>қамыт</t>
  </si>
  <si>
    <t>3,6х100 нейлон қамыт</t>
  </si>
  <si>
    <t>4,8х250 нейлон қамыт</t>
  </si>
  <si>
    <t>4,8х120 нейлон қамыт</t>
  </si>
  <si>
    <t>Ø3 орталықтандырғыш бұранда</t>
  </si>
  <si>
    <t>Ø5 орталықтандырғыш бұранда</t>
  </si>
  <si>
    <t>қайыңнан жасалған сап</t>
  </si>
  <si>
    <t>Фильтр обеззоленный "Синяя лента" Ø110 мм</t>
  </si>
  <si>
    <t>Фильтр обеззоленный "Синяя лента" Ø180 мм</t>
  </si>
  <si>
    <t>Тросс с Ø 10</t>
  </si>
  <si>
    <r>
      <t>электрод Ǿ</t>
    </r>
    <r>
      <rPr>
        <sz val="11"/>
        <color theme="1"/>
        <rFont val="Times New Roman"/>
        <family val="1"/>
        <charset val="204"/>
      </rPr>
      <t>3мм  нержавеющие</t>
    </r>
  </si>
  <si>
    <t>Дюбель Ø10мм L=120мм</t>
  </si>
  <si>
    <t>Веревка страховочная L-20мØ 16мм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</si>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</sst>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00000"/>
    <numFmt numFmtId="166" formatCode="#,##0_р_."/>
    <numFmt numFmtId="167" formatCode="dd/mm/yy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indexed="6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8" fillId="0" borderId="0"/>
  </cellStyleXfs>
  <cellXfs count="311">
    <xf numFmtId="0" fontId="0" fillId="0" borderId="0" xfId="0"/>
    <xf numFmtId="0" fontId="10" fillId="0" borderId="1" xfId="0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0" fontId="10" fillId="0" borderId="1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6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6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vertical="center" wrapText="1"/>
    </xf>
    <xf numFmtId="165" fontId="16" fillId="0" borderId="3" xfId="1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wrapText="1"/>
    </xf>
    <xf numFmtId="165" fontId="16" fillId="0" borderId="4" xfId="1" applyNumberFormat="1" applyFont="1" applyFill="1" applyBorder="1" applyAlignment="1">
      <alignment horizontal="center" vertical="center" wrapText="1"/>
    </xf>
    <xf numFmtId="165" fontId="16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1" applyFont="1" applyFill="1" applyBorder="1" applyAlignment="1">
      <alignment horizontal="center" vertical="center" wrapText="1"/>
    </xf>
    <xf numFmtId="2" fontId="10" fillId="0" borderId="1" xfId="12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7" fontId="8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5" applyFont="1" applyFill="1" applyBorder="1" applyAlignment="1">
      <alignment horizontal="center" vertical="center" wrapText="1"/>
    </xf>
    <xf numFmtId="164" fontId="8" fillId="0" borderId="1" xfId="5" applyFont="1" applyFill="1" applyBorder="1" applyAlignment="1">
      <alignment horizontal="center" vertical="center"/>
    </xf>
    <xf numFmtId="164" fontId="10" fillId="0" borderId="1" xfId="5" applyFont="1" applyFill="1" applyBorder="1" applyAlignment="1">
      <alignment horizontal="center" vertical="center" wrapText="1"/>
    </xf>
    <xf numFmtId="164" fontId="8" fillId="0" borderId="1" xfId="5" applyFont="1" applyFill="1" applyBorder="1" applyAlignment="1">
      <alignment horizontal="right" vertical="center"/>
    </xf>
    <xf numFmtId="164" fontId="8" fillId="0" borderId="1" xfId="5" applyFont="1" applyFill="1" applyBorder="1" applyAlignment="1">
      <alignment horizontal="right" vertical="center" wrapText="1"/>
    </xf>
    <xf numFmtId="164" fontId="5" fillId="0" borderId="1" xfId="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10" fillId="0" borderId="1" xfId="5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8" xfId="10" applyFont="1" applyFill="1" applyBorder="1" applyAlignment="1">
      <alignment horizontal="center" vertical="center" wrapText="1"/>
    </xf>
    <xf numFmtId="0" fontId="10" fillId="0" borderId="10" xfId="6" applyFont="1" applyFill="1" applyBorder="1" applyAlignment="1">
      <alignment horizontal="center" vertical="center" wrapText="1"/>
    </xf>
    <xf numFmtId="164" fontId="5" fillId="0" borderId="5" xfId="5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8" fillId="0" borderId="6" xfId="13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64" fontId="8" fillId="0" borderId="18" xfId="5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8" fillId="0" borderId="6" xfId="5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164" fontId="8" fillId="0" borderId="7" xfId="5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" xfId="5" applyFont="1" applyFill="1" applyBorder="1" applyAlignment="1">
      <alignment horizontal="center" vertical="top" wrapText="1"/>
    </xf>
    <xf numFmtId="2" fontId="8" fillId="0" borderId="1" xfId="10" applyNumberFormat="1" applyFont="1" applyFill="1" applyBorder="1" applyAlignment="1">
      <alignment horizontal="center" vertical="top" wrapText="1"/>
    </xf>
    <xf numFmtId="2" fontId="8" fillId="0" borderId="1" xfId="1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1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4" applyNumberFormat="1" applyFont="1" applyFill="1" applyBorder="1" applyAlignment="1">
      <alignment vertical="center" wrapText="1"/>
    </xf>
    <xf numFmtId="0" fontId="8" fillId="0" borderId="1" xfId="10" applyFont="1" applyFill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0" borderId="17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8" fillId="0" borderId="1" xfId="15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16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49" fontId="10" fillId="0" borderId="1" xfId="16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1" xfId="15" applyFont="1" applyFill="1" applyBorder="1" applyAlignment="1">
      <alignment vertical="center" wrapText="1"/>
    </xf>
    <xf numFmtId="0" fontId="10" fillId="0" borderId="3" xfId="16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10" fillId="0" borderId="1" xfId="3" applyFont="1" applyFill="1" applyBorder="1" applyAlignment="1">
      <alignment vertical="center" wrapText="1"/>
    </xf>
    <xf numFmtId="4" fontId="8" fillId="0" borderId="3" xfId="13" applyNumberFormat="1" applyFont="1" applyFill="1" applyBorder="1" applyAlignment="1">
      <alignment horizontal="left" vertical="center" wrapText="1"/>
    </xf>
    <xf numFmtId="49" fontId="10" fillId="0" borderId="3" xfId="16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3" xfId="17" applyNumberFormat="1" applyFont="1" applyFill="1" applyBorder="1" applyAlignment="1">
      <alignment horizontal="left" vertical="center" wrapText="1"/>
    </xf>
    <xf numFmtId="0" fontId="10" fillId="0" borderId="1" xfId="16" applyFont="1" applyFill="1" applyBorder="1" applyAlignment="1">
      <alignment vertical="center" wrapText="1"/>
    </xf>
    <xf numFmtId="4" fontId="8" fillId="0" borderId="3" xfId="13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8" fillId="0" borderId="3" xfId="2" applyFont="1" applyFill="1" applyBorder="1" applyAlignment="1" applyProtection="1">
      <alignment horizontal="center" vertical="center" wrapText="1"/>
      <protection hidden="1"/>
    </xf>
    <xf numFmtId="0" fontId="8" fillId="0" borderId="1" xfId="2" applyFont="1" applyFill="1" applyBorder="1" applyAlignment="1" applyProtection="1">
      <alignment vertical="center" wrapText="1"/>
      <protection hidden="1"/>
    </xf>
    <xf numFmtId="4" fontId="8" fillId="0" borderId="1" xfId="18" applyNumberFormat="1" applyFont="1" applyFill="1" applyBorder="1" applyAlignment="1" applyProtection="1">
      <alignment vertical="center" wrapText="1"/>
      <protection hidden="1"/>
    </xf>
    <xf numFmtId="0" fontId="10" fillId="0" borderId="3" xfId="13" applyFont="1" applyFill="1" applyBorder="1" applyAlignment="1">
      <alignment horizontal="center" vertical="center" wrapText="1"/>
    </xf>
    <xf numFmtId="2" fontId="10" fillId="0" borderId="1" xfId="12" applyNumberFormat="1" applyFont="1" applyFill="1" applyBorder="1" applyAlignment="1">
      <alignment vertical="center" wrapText="1"/>
    </xf>
    <xf numFmtId="0" fontId="5" fillId="0" borderId="1" xfId="15" applyFont="1" applyFill="1" applyBorder="1" applyAlignment="1">
      <alignment wrapText="1"/>
    </xf>
    <xf numFmtId="0" fontId="8" fillId="0" borderId="3" xfId="13" applyFont="1" applyFill="1" applyBorder="1" applyAlignment="1">
      <alignment horizontal="left" vertical="center" wrapText="1"/>
    </xf>
    <xf numFmtId="0" fontId="10" fillId="0" borderId="3" xfId="16" applyFont="1" applyFill="1" applyBorder="1" applyAlignment="1">
      <alignment horizontal="center" vertical="center" wrapText="1"/>
    </xf>
    <xf numFmtId="49" fontId="10" fillId="0" borderId="3" xfId="16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0" fontId="10" fillId="0" borderId="3" xfId="13" applyFont="1" applyFill="1" applyBorder="1" applyAlignment="1">
      <alignment horizontal="left" vertical="center" wrapText="1"/>
    </xf>
    <xf numFmtId="49" fontId="8" fillId="0" borderId="3" xfId="17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wrapText="1"/>
    </xf>
    <xf numFmtId="0" fontId="5" fillId="0" borderId="3" xfId="15" applyFont="1" applyFill="1" applyBorder="1" applyAlignment="1">
      <alignment wrapText="1"/>
    </xf>
    <xf numFmtId="49" fontId="8" fillId="0" borderId="3" xfId="4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165" fontId="16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" xfId="15" applyFont="1" applyFill="1" applyBorder="1" applyAlignment="1">
      <alignment vertical="top" wrapText="1"/>
    </xf>
    <xf numFmtId="0" fontId="5" fillId="0" borderId="1" xfId="0" applyFont="1" applyFill="1" applyBorder="1" applyAlignment="1"/>
    <xf numFmtId="14" fontId="8" fillId="0" borderId="1" xfId="15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/>
    <xf numFmtId="164" fontId="5" fillId="0" borderId="0" xfId="5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5" applyFont="1" applyFill="1" applyBorder="1" applyAlignment="1" applyProtection="1">
      <alignment horizontal="center" vertical="center" wrapText="1"/>
      <protection locked="0"/>
    </xf>
    <xf numFmtId="164" fontId="9" fillId="0" borderId="1" xfId="5" applyFont="1" applyFill="1" applyBorder="1" applyAlignment="1" applyProtection="1">
      <alignment horizontal="center" vertical="center" wrapText="1"/>
      <protection hidden="1"/>
    </xf>
    <xf numFmtId="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/>
      <protection locked="0"/>
    </xf>
    <xf numFmtId="164" fontId="10" fillId="0" borderId="1" xfId="5" applyFont="1" applyFill="1" applyBorder="1" applyAlignment="1" applyProtection="1">
      <alignment horizontal="center"/>
      <protection locked="0"/>
    </xf>
    <xf numFmtId="0" fontId="5" fillId="0" borderId="5" xfId="0" applyFont="1" applyFill="1" applyBorder="1"/>
    <xf numFmtId="2" fontId="10" fillId="0" borderId="5" xfId="0" applyNumberFormat="1" applyFont="1" applyFill="1" applyBorder="1" applyAlignment="1" applyProtection="1">
      <alignment horizontal="center"/>
      <protection locked="0"/>
    </xf>
    <xf numFmtId="164" fontId="10" fillId="0" borderId="5" xfId="5" applyFont="1" applyFill="1" applyBorder="1" applyAlignment="1" applyProtection="1">
      <alignment horizontal="center"/>
      <protection locked="0"/>
    </xf>
    <xf numFmtId="164" fontId="5" fillId="0" borderId="5" xfId="5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 applyProtection="1">
      <alignment vertical="top" wrapText="1"/>
      <protection hidden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wrapText="1"/>
    </xf>
    <xf numFmtId="165" fontId="16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/>
    <xf numFmtId="0" fontId="8" fillId="0" borderId="1" xfId="0" applyNumberFormat="1" applyFont="1" applyFill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164" fontId="8" fillId="0" borderId="1" xfId="5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/>
      <protection locked="0"/>
    </xf>
    <xf numFmtId="164" fontId="10" fillId="0" borderId="1" xfId="5" applyFont="1" applyFill="1" applyBorder="1" applyAlignment="1" applyProtection="1">
      <protection locked="0"/>
    </xf>
    <xf numFmtId="0" fontId="5" fillId="0" borderId="0" xfId="0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64" fontId="5" fillId="0" borderId="1" xfId="5" applyFont="1" applyFill="1" applyBorder="1" applyAlignment="1"/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justify" vertical="top" wrapText="1"/>
      <protection locked="0"/>
    </xf>
    <xf numFmtId="164" fontId="5" fillId="0" borderId="1" xfId="5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64" fontId="8" fillId="0" borderId="15" xfId="5" applyFont="1" applyFill="1" applyBorder="1" applyAlignment="1">
      <alignment horizontal="center" vertical="top" wrapText="1"/>
    </xf>
    <xf numFmtId="164" fontId="8" fillId="0" borderId="14" xfId="5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64" fontId="8" fillId="0" borderId="16" xfId="5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164" fontId="8" fillId="0" borderId="2" xfId="5" applyFont="1" applyFill="1" applyBorder="1" applyAlignment="1">
      <alignment horizontal="center" vertical="top" wrapText="1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3" xfId="15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67" fontId="8" fillId="0" borderId="3" xfId="0" applyNumberFormat="1" applyFont="1" applyFill="1" applyBorder="1" applyAlignment="1">
      <alignment horizontal="left" vertical="center" wrapText="1"/>
    </xf>
    <xf numFmtId="14" fontId="8" fillId="0" borderId="1" xfId="3" applyNumberFormat="1" applyFont="1" applyFill="1" applyBorder="1"/>
    <xf numFmtId="0" fontId="8" fillId="0" borderId="3" xfId="3" applyFont="1" applyFill="1" applyBorder="1" applyAlignment="1">
      <alignment wrapText="1"/>
    </xf>
    <xf numFmtId="0" fontId="8" fillId="0" borderId="1" xfId="3" applyFont="1" applyFill="1" applyBorder="1" applyAlignment="1">
      <alignment wrapText="1"/>
    </xf>
    <xf numFmtId="49" fontId="10" fillId="0" borderId="3" xfId="4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5" fillId="0" borderId="3" xfId="0" applyFont="1" applyFill="1" applyBorder="1"/>
    <xf numFmtId="49" fontId="8" fillId="0" borderId="1" xfId="3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vertical="center" wrapText="1"/>
    </xf>
    <xf numFmtId="0" fontId="8" fillId="0" borderId="3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10" fillId="0" borderId="3" xfId="14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/>
    </xf>
    <xf numFmtId="49" fontId="10" fillId="0" borderId="3" xfId="4" applyNumberFormat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vertical="top"/>
    </xf>
    <xf numFmtId="2" fontId="10" fillId="0" borderId="3" xfId="12" applyNumberFormat="1" applyFont="1" applyFill="1" applyBorder="1" applyAlignment="1">
      <alignment horizontal="left" vertical="top" wrapText="1"/>
    </xf>
    <xf numFmtId="2" fontId="10" fillId="0" borderId="1" xfId="12" applyNumberFormat="1" applyFont="1" applyFill="1" applyBorder="1" applyAlignment="1">
      <alignment vertical="top" wrapText="1"/>
    </xf>
    <xf numFmtId="14" fontId="8" fillId="0" borderId="3" xfId="15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left" wrapText="1"/>
    </xf>
    <xf numFmtId="0" fontId="8" fillId="0" borderId="1" xfId="1" applyFont="1" applyFill="1" applyBorder="1" applyAlignment="1">
      <alignment vertical="top" wrapText="1"/>
    </xf>
    <xf numFmtId="0" fontId="13" fillId="0" borderId="1" xfId="0" applyFont="1" applyFill="1" applyBorder="1"/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 applyProtection="1">
      <alignment wrapText="1"/>
      <protection hidden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15" applyFont="1" applyFill="1" applyBorder="1" applyAlignment="1">
      <alignment vertical="top" wrapText="1"/>
    </xf>
    <xf numFmtId="0" fontId="8" fillId="0" borderId="3" xfId="15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top" wrapText="1"/>
    </xf>
    <xf numFmtId="165" fontId="10" fillId="0" borderId="3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14" fontId="8" fillId="0" borderId="1" xfId="15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8" fillId="0" borderId="1" xfId="3" applyFont="1" applyFill="1" applyBorder="1" applyAlignment="1">
      <alignment vertical="center" wrapText="1"/>
    </xf>
    <xf numFmtId="165" fontId="16" fillId="0" borderId="3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164" fontId="6" fillId="0" borderId="1" xfId="5" applyFont="1" applyFill="1" applyBorder="1" applyAlignment="1">
      <alignment horizontal="center" vertical="center"/>
    </xf>
  </cellXfs>
  <cellStyles count="19">
    <cellStyle name="0,0_x000d__x000a_NA_x000d__x000a_" xfId="9"/>
    <cellStyle name="Excel Built-in Normal" xfId="3"/>
    <cellStyle name="Excel Built-in Normal 1" xfId="15"/>
    <cellStyle name="Обычный" xfId="0" builtinId="0"/>
    <cellStyle name="Обычный 2" xfId="1"/>
    <cellStyle name="Обычный 3" xfId="6"/>
    <cellStyle name="Обычный 3_План ГЗ" xfId="14"/>
    <cellStyle name="Обычный 4" xfId="7"/>
    <cellStyle name="Обычный 5" xfId="8"/>
    <cellStyle name="Обычный_ К.кан, трубы,тайсы" xfId="11"/>
    <cellStyle name="Обычный_ATScom Шкафы, материалы 19. 01 июня." xfId="12"/>
    <cellStyle name="Обычный_Лист1" xfId="2"/>
    <cellStyle name="Обычный_Лист2" xfId="13"/>
    <cellStyle name="Обычный_Лист2_1" xfId="10"/>
    <cellStyle name="Обычный_План ГЗ" xfId="4"/>
    <cellStyle name="Обычный_План ГЗ 2" xfId="16"/>
    <cellStyle name="Обычный_План ГЗ_1" xfId="17"/>
    <cellStyle name="Обычный_Прайс" xfId="18"/>
    <cellStyle name="Финансовый" xfId="5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31750</xdr:colOff>
      <xdr:row>162</xdr:row>
      <xdr:rowOff>0</xdr:rowOff>
    </xdr:from>
    <xdr:to>
      <xdr:col>3</xdr:col>
      <xdr:colOff>146050</xdr:colOff>
      <xdr:row>162</xdr:row>
      <xdr:rowOff>114300</xdr:rowOff>
    </xdr:to>
    <xdr:sp macro="" textlink="">
      <xdr:nvSpPr>
        <xdr:cNvPr id="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21310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5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6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6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11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15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20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47625</xdr:rowOff>
    </xdr:to>
    <xdr:sp macro="" textlink="">
      <xdr:nvSpPr>
        <xdr:cNvPr id="25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2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3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47625</xdr:colOff>
      <xdr:row>476</xdr:row>
      <xdr:rowOff>38100</xdr:rowOff>
    </xdr:to>
    <xdr:sp macro="" textlink="">
      <xdr:nvSpPr>
        <xdr:cNvPr id="3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476</xdr:row>
      <xdr:rowOff>0</xdr:rowOff>
    </xdr:from>
    <xdr:to>
      <xdr:col>3</xdr:col>
      <xdr:colOff>114300</xdr:colOff>
      <xdr:row>476</xdr:row>
      <xdr:rowOff>114300</xdr:rowOff>
    </xdr:to>
    <xdr:sp macro="" textlink="">
      <xdr:nvSpPr>
        <xdr:cNvPr id="3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1490567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333</xdr:row>
      <xdr:rowOff>0</xdr:rowOff>
    </xdr:from>
    <xdr:ext cx="114300" cy="114300"/>
    <xdr:sp macro="" textlink="">
      <xdr:nvSpPr>
        <xdr:cNvPr id="3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213100" y="8080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5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5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5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5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5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6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6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6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6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6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36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3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41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46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51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56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5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5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5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2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5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66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71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76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81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86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8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162</xdr:row>
      <xdr:rowOff>0</xdr:rowOff>
    </xdr:from>
    <xdr:ext cx="114300" cy="114300"/>
    <xdr:sp macro="" textlink="">
      <xdr:nvSpPr>
        <xdr:cNvPr id="9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21310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3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6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69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70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71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972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9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02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07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0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0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11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16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1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162</xdr:row>
      <xdr:rowOff>0</xdr:rowOff>
    </xdr:from>
    <xdr:ext cx="114300" cy="114300"/>
    <xdr:sp macro="" textlink="">
      <xdr:nvSpPr>
        <xdr:cNvPr id="12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21310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6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6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6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6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0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3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27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32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37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3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3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42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47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4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162</xdr:row>
      <xdr:rowOff>0</xdr:rowOff>
    </xdr:from>
    <xdr:ext cx="114300" cy="114300"/>
    <xdr:sp macro="" textlink="">
      <xdr:nvSpPr>
        <xdr:cNvPr id="15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21310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1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4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7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7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580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62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67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72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7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7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162</xdr:row>
      <xdr:rowOff>0</xdr:rowOff>
    </xdr:from>
    <xdr:ext cx="114300" cy="114300"/>
    <xdr:sp macro="" textlink="">
      <xdr:nvSpPr>
        <xdr:cNvPr id="18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21310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sp macro="" textlink="">
      <xdr:nvSpPr>
        <xdr:cNvPr id="1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sp macro="" textlink="">
      <xdr:nvSpPr>
        <xdr:cNvPr id="1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sp macro="" textlink="">
      <xdr:nvSpPr>
        <xdr:cNvPr id="18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47625</xdr:colOff>
      <xdr:row>162</xdr:row>
      <xdr:rowOff>47625</xdr:rowOff>
    </xdr:to>
    <xdr:sp macro="" textlink="">
      <xdr:nvSpPr>
        <xdr:cNvPr id="18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sp macro="" textlink="">
      <xdr:nvSpPr>
        <xdr:cNvPr id="18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8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8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8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8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0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3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89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8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94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1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199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19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204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47625"/>
    <xdr:sp macro="" textlink="">
      <xdr:nvSpPr>
        <xdr:cNvPr id="20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0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47625" cy="38100"/>
    <xdr:sp macro="" textlink="">
      <xdr:nvSpPr>
        <xdr:cNvPr id="2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162</xdr:row>
      <xdr:rowOff>0</xdr:rowOff>
    </xdr:from>
    <xdr:ext cx="114300" cy="114300"/>
    <xdr:sp macro="" textlink="">
      <xdr:nvSpPr>
        <xdr:cNvPr id="2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181350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123825</xdr:rowOff>
    </xdr:to>
    <xdr:sp macro="" textlink="">
      <xdr:nvSpPr>
        <xdr:cNvPr id="2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123825</xdr:rowOff>
    </xdr:to>
    <xdr:sp macro="" textlink="">
      <xdr:nvSpPr>
        <xdr:cNvPr id="21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161925</xdr:rowOff>
    </xdr:to>
    <xdr:sp macro="" textlink="">
      <xdr:nvSpPr>
        <xdr:cNvPr id="21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123825</xdr:rowOff>
    </xdr:to>
    <xdr:sp macro="" textlink="">
      <xdr:nvSpPr>
        <xdr:cNvPr id="21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47625</xdr:colOff>
      <xdr:row>620</xdr:row>
      <xdr:rowOff>38100</xdr:rowOff>
    </xdr:to>
    <xdr:sp macro="" textlink="">
      <xdr:nvSpPr>
        <xdr:cNvPr id="2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114300</xdr:colOff>
      <xdr:row>620</xdr:row>
      <xdr:rowOff>123825</xdr:rowOff>
    </xdr:to>
    <xdr:sp macro="" textlink="">
      <xdr:nvSpPr>
        <xdr:cNvPr id="2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752600" y="1596894825"/>
          <a:ext cx="1143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1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3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4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6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9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2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29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2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2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2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6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47625</xdr:colOff>
      <xdr:row>752</xdr:row>
      <xdr:rowOff>47625</xdr:rowOff>
    </xdr:to>
    <xdr:sp macro="" textlink="">
      <xdr:nvSpPr>
        <xdr:cNvPr id="2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114300</xdr:colOff>
      <xdr:row>752</xdr:row>
      <xdr:rowOff>114300</xdr:rowOff>
    </xdr:to>
    <xdr:sp macro="" textlink="">
      <xdr:nvSpPr>
        <xdr:cNvPr id="2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3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4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5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7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8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8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47625</xdr:colOff>
      <xdr:row>752</xdr:row>
      <xdr:rowOff>47625</xdr:rowOff>
    </xdr:to>
    <xdr:sp macro="" textlink="">
      <xdr:nvSpPr>
        <xdr:cNvPr id="2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114300</xdr:colOff>
      <xdr:row>752</xdr:row>
      <xdr:rowOff>114300</xdr:rowOff>
    </xdr:to>
    <xdr:sp macro="" textlink="">
      <xdr:nvSpPr>
        <xdr:cNvPr id="2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4467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352425</xdr:rowOff>
    </xdr:from>
    <xdr:to>
      <xdr:col>2</xdr:col>
      <xdr:colOff>47625</xdr:colOff>
      <xdr:row>754</xdr:row>
      <xdr:rowOff>66675</xdr:rowOff>
    </xdr:to>
    <xdr:sp macro="" textlink="">
      <xdr:nvSpPr>
        <xdr:cNvPr id="28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505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</xdr:colOff>
      <xdr:row>753</xdr:row>
      <xdr:rowOff>838200</xdr:rowOff>
    </xdr:from>
    <xdr:to>
      <xdr:col>2</xdr:col>
      <xdr:colOff>76200</xdr:colOff>
      <xdr:row>754</xdr:row>
      <xdr:rowOff>47625</xdr:rowOff>
    </xdr:to>
    <xdr:sp macro="" textlink="">
      <xdr:nvSpPr>
        <xdr:cNvPr id="28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76225" y="69913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3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4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7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8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8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8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0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1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5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5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8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8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2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2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299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29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0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1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0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1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2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3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4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6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4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9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4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49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4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2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2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6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5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5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0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0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6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6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47625</xdr:colOff>
      <xdr:row>753</xdr:row>
      <xdr:rowOff>47625</xdr:rowOff>
    </xdr:to>
    <xdr:sp macro="" textlink="">
      <xdr:nvSpPr>
        <xdr:cNvPr id="3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753</xdr:row>
      <xdr:rowOff>0</xdr:rowOff>
    </xdr:from>
    <xdr:to>
      <xdr:col>2</xdr:col>
      <xdr:colOff>114300</xdr:colOff>
      <xdr:row>753</xdr:row>
      <xdr:rowOff>114300</xdr:rowOff>
    </xdr:to>
    <xdr:sp macro="" textlink="">
      <xdr:nvSpPr>
        <xdr:cNvPr id="3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3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6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7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8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39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3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47625</xdr:colOff>
      <xdr:row>753</xdr:row>
      <xdr:rowOff>47625</xdr:rowOff>
    </xdr:to>
    <xdr:sp macro="" textlink="">
      <xdr:nvSpPr>
        <xdr:cNvPr id="4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753</xdr:row>
      <xdr:rowOff>0</xdr:rowOff>
    </xdr:from>
    <xdr:to>
      <xdr:col>3</xdr:col>
      <xdr:colOff>114300</xdr:colOff>
      <xdr:row>753</xdr:row>
      <xdr:rowOff>114300</xdr:rowOff>
    </xdr:to>
    <xdr:sp macro="" textlink="">
      <xdr:nvSpPr>
        <xdr:cNvPr id="4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6153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0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0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0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0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0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0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1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5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5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8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8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19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1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1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3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4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47625</xdr:colOff>
      <xdr:row>754</xdr:row>
      <xdr:rowOff>47625</xdr:rowOff>
    </xdr:to>
    <xdr:sp macro="" textlink="">
      <xdr:nvSpPr>
        <xdr:cNvPr id="4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114300</xdr:colOff>
      <xdr:row>754</xdr:row>
      <xdr:rowOff>114300</xdr:rowOff>
    </xdr:to>
    <xdr:sp macro="" textlink="">
      <xdr:nvSpPr>
        <xdr:cNvPr id="4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3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5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47625</xdr:colOff>
      <xdr:row>754</xdr:row>
      <xdr:rowOff>47625</xdr:rowOff>
    </xdr:to>
    <xdr:sp macro="" textlink="">
      <xdr:nvSpPr>
        <xdr:cNvPr id="4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754</xdr:row>
      <xdr:rowOff>0</xdr:rowOff>
    </xdr:from>
    <xdr:to>
      <xdr:col>3</xdr:col>
      <xdr:colOff>114300</xdr:colOff>
      <xdr:row>754</xdr:row>
      <xdr:rowOff>114300</xdr:rowOff>
    </xdr:to>
    <xdr:sp macro="" textlink="">
      <xdr:nvSpPr>
        <xdr:cNvPr id="4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8029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6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6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6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2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2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6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7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7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7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0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0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3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4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7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47625</xdr:colOff>
      <xdr:row>755</xdr:row>
      <xdr:rowOff>47625</xdr:rowOff>
    </xdr:to>
    <xdr:sp macro="" textlink="">
      <xdr:nvSpPr>
        <xdr:cNvPr id="4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2</xdr:col>
      <xdr:colOff>114300</xdr:colOff>
      <xdr:row>755</xdr:row>
      <xdr:rowOff>114300</xdr:rowOff>
    </xdr:to>
    <xdr:sp macro="" textlink="">
      <xdr:nvSpPr>
        <xdr:cNvPr id="4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8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4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49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0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1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2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3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3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47625</xdr:colOff>
      <xdr:row>755</xdr:row>
      <xdr:rowOff>47625</xdr:rowOff>
    </xdr:to>
    <xdr:sp macro="" textlink="">
      <xdr:nvSpPr>
        <xdr:cNvPr id="5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755</xdr:row>
      <xdr:rowOff>0</xdr:rowOff>
    </xdr:from>
    <xdr:to>
      <xdr:col>3</xdr:col>
      <xdr:colOff>114300</xdr:colOff>
      <xdr:row>755</xdr:row>
      <xdr:rowOff>114300</xdr:rowOff>
    </xdr:to>
    <xdr:sp macro="" textlink="">
      <xdr:nvSpPr>
        <xdr:cNvPr id="5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590675" y="9505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47625</xdr:colOff>
      <xdr:row>756</xdr:row>
      <xdr:rowOff>47625</xdr:rowOff>
    </xdr:to>
    <xdr:sp macro="" textlink="">
      <xdr:nvSpPr>
        <xdr:cNvPr id="54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114300</xdr:colOff>
      <xdr:row>756</xdr:row>
      <xdr:rowOff>114300</xdr:rowOff>
    </xdr:to>
    <xdr:sp macro="" textlink="">
      <xdr:nvSpPr>
        <xdr:cNvPr id="54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0982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114300</xdr:colOff>
      <xdr:row>757</xdr:row>
      <xdr:rowOff>114300</xdr:rowOff>
    </xdr:to>
    <xdr:sp macro="" textlink="">
      <xdr:nvSpPr>
        <xdr:cNvPr id="5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47625</xdr:colOff>
      <xdr:row>757</xdr:row>
      <xdr:rowOff>47625</xdr:rowOff>
    </xdr:to>
    <xdr:sp macro="" textlink="">
      <xdr:nvSpPr>
        <xdr:cNvPr id="5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2458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409575</xdr:colOff>
      <xdr:row>758</xdr:row>
      <xdr:rowOff>514350</xdr:rowOff>
    </xdr:from>
    <xdr:to>
      <xdr:col>2</xdr:col>
      <xdr:colOff>523875</xdr:colOff>
      <xdr:row>759</xdr:row>
      <xdr:rowOff>114300</xdr:rowOff>
    </xdr:to>
    <xdr:sp macro="" textlink="">
      <xdr:nvSpPr>
        <xdr:cNvPr id="5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657225" y="14449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6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47625</xdr:colOff>
      <xdr:row>758</xdr:row>
      <xdr:rowOff>47625</xdr:rowOff>
    </xdr:to>
    <xdr:sp macro="" textlink="">
      <xdr:nvSpPr>
        <xdr:cNvPr id="57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758</xdr:row>
      <xdr:rowOff>0</xdr:rowOff>
    </xdr:from>
    <xdr:to>
      <xdr:col>2</xdr:col>
      <xdr:colOff>114300</xdr:colOff>
      <xdr:row>758</xdr:row>
      <xdr:rowOff>114300</xdr:rowOff>
    </xdr:to>
    <xdr:sp macro="" textlink="">
      <xdr:nvSpPr>
        <xdr:cNvPr id="57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3935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47625</xdr:colOff>
      <xdr:row>759</xdr:row>
      <xdr:rowOff>47625</xdr:rowOff>
    </xdr:to>
    <xdr:sp macro="" textlink="">
      <xdr:nvSpPr>
        <xdr:cNvPr id="5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759</xdr:row>
      <xdr:rowOff>0</xdr:rowOff>
    </xdr:from>
    <xdr:to>
      <xdr:col>2</xdr:col>
      <xdr:colOff>114300</xdr:colOff>
      <xdr:row>759</xdr:row>
      <xdr:rowOff>114300</xdr:rowOff>
    </xdr:to>
    <xdr:sp macro="" textlink="">
      <xdr:nvSpPr>
        <xdr:cNvPr id="5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54114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5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5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47625</xdr:colOff>
      <xdr:row>760</xdr:row>
      <xdr:rowOff>47625</xdr:rowOff>
    </xdr:to>
    <xdr:sp macro="" textlink="">
      <xdr:nvSpPr>
        <xdr:cNvPr id="6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760</xdr:row>
      <xdr:rowOff>0</xdr:rowOff>
    </xdr:from>
    <xdr:to>
      <xdr:col>2</xdr:col>
      <xdr:colOff>114300</xdr:colOff>
      <xdr:row>760</xdr:row>
      <xdr:rowOff>114300</xdr:rowOff>
    </xdr:to>
    <xdr:sp macro="" textlink="">
      <xdr:nvSpPr>
        <xdr:cNvPr id="6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47625</xdr:colOff>
      <xdr:row>761</xdr:row>
      <xdr:rowOff>47625</xdr:rowOff>
    </xdr:to>
    <xdr:sp macro="" textlink="">
      <xdr:nvSpPr>
        <xdr:cNvPr id="6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761</xdr:row>
      <xdr:rowOff>0</xdr:rowOff>
    </xdr:from>
    <xdr:to>
      <xdr:col>2</xdr:col>
      <xdr:colOff>114300</xdr:colOff>
      <xdr:row>761</xdr:row>
      <xdr:rowOff>114300</xdr:rowOff>
    </xdr:to>
    <xdr:sp macro="" textlink="">
      <xdr:nvSpPr>
        <xdr:cNvPr id="6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83642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47625</xdr:colOff>
      <xdr:row>762</xdr:row>
      <xdr:rowOff>47625</xdr:rowOff>
    </xdr:to>
    <xdr:sp macro="" textlink="">
      <xdr:nvSpPr>
        <xdr:cNvPr id="6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762</xdr:row>
      <xdr:rowOff>0</xdr:rowOff>
    </xdr:from>
    <xdr:to>
      <xdr:col>2</xdr:col>
      <xdr:colOff>114300</xdr:colOff>
      <xdr:row>762</xdr:row>
      <xdr:rowOff>114300</xdr:rowOff>
    </xdr:to>
    <xdr:sp macro="" textlink="">
      <xdr:nvSpPr>
        <xdr:cNvPr id="6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198405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3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47625</xdr:colOff>
      <xdr:row>763</xdr:row>
      <xdr:rowOff>47625</xdr:rowOff>
    </xdr:to>
    <xdr:sp macro="" textlink="">
      <xdr:nvSpPr>
        <xdr:cNvPr id="6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114300</xdr:colOff>
      <xdr:row>763</xdr:row>
      <xdr:rowOff>114300</xdr:rowOff>
    </xdr:to>
    <xdr:sp macro="" textlink="">
      <xdr:nvSpPr>
        <xdr:cNvPr id="6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13169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4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47625</xdr:colOff>
      <xdr:row>764</xdr:row>
      <xdr:rowOff>47625</xdr:rowOff>
    </xdr:to>
    <xdr:sp macro="" textlink="">
      <xdr:nvSpPr>
        <xdr:cNvPr id="66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764</xdr:row>
      <xdr:rowOff>0</xdr:rowOff>
    </xdr:from>
    <xdr:to>
      <xdr:col>2</xdr:col>
      <xdr:colOff>114300</xdr:colOff>
      <xdr:row>764</xdr:row>
      <xdr:rowOff>114300</xdr:rowOff>
    </xdr:to>
    <xdr:sp macro="" textlink="">
      <xdr:nvSpPr>
        <xdr:cNvPr id="6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2793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6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6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47625</xdr:colOff>
      <xdr:row>766</xdr:row>
      <xdr:rowOff>47625</xdr:rowOff>
    </xdr:to>
    <xdr:sp macro="" textlink="">
      <xdr:nvSpPr>
        <xdr:cNvPr id="6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766</xdr:row>
      <xdr:rowOff>0</xdr:rowOff>
    </xdr:from>
    <xdr:to>
      <xdr:col>2</xdr:col>
      <xdr:colOff>114300</xdr:colOff>
      <xdr:row>766</xdr:row>
      <xdr:rowOff>114300</xdr:rowOff>
    </xdr:to>
    <xdr:sp macro="" textlink="">
      <xdr:nvSpPr>
        <xdr:cNvPr id="6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6927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6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6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47625</xdr:colOff>
      <xdr:row>767</xdr:row>
      <xdr:rowOff>47625</xdr:rowOff>
    </xdr:to>
    <xdr:sp macro="" textlink="">
      <xdr:nvSpPr>
        <xdr:cNvPr id="7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767</xdr:row>
      <xdr:rowOff>0</xdr:rowOff>
    </xdr:from>
    <xdr:to>
      <xdr:col>2</xdr:col>
      <xdr:colOff>114300</xdr:colOff>
      <xdr:row>767</xdr:row>
      <xdr:rowOff>114300</xdr:rowOff>
    </xdr:to>
    <xdr:sp macro="" textlink="">
      <xdr:nvSpPr>
        <xdr:cNvPr id="7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84035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47625</xdr:colOff>
      <xdr:row>768</xdr:row>
      <xdr:rowOff>47625</xdr:rowOff>
    </xdr:to>
    <xdr:sp macro="" textlink="">
      <xdr:nvSpPr>
        <xdr:cNvPr id="7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768</xdr:row>
      <xdr:rowOff>0</xdr:rowOff>
    </xdr:from>
    <xdr:to>
      <xdr:col>2</xdr:col>
      <xdr:colOff>114300</xdr:colOff>
      <xdr:row>768</xdr:row>
      <xdr:rowOff>114300</xdr:rowOff>
    </xdr:to>
    <xdr:sp macro="" textlink="">
      <xdr:nvSpPr>
        <xdr:cNvPr id="7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98799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3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7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7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3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76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76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7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7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79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7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8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8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8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8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47625</xdr:colOff>
      <xdr:row>769</xdr:row>
      <xdr:rowOff>47625</xdr:rowOff>
    </xdr:to>
    <xdr:sp macro="" textlink="">
      <xdr:nvSpPr>
        <xdr:cNvPr id="8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769</xdr:row>
      <xdr:rowOff>0</xdr:rowOff>
    </xdr:from>
    <xdr:to>
      <xdr:col>2</xdr:col>
      <xdr:colOff>114300</xdr:colOff>
      <xdr:row>769</xdr:row>
      <xdr:rowOff>114300</xdr:rowOff>
    </xdr:to>
    <xdr:sp macro="" textlink="">
      <xdr:nvSpPr>
        <xdr:cNvPr id="8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1356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6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47625</xdr:colOff>
      <xdr:row>770</xdr:row>
      <xdr:rowOff>47625</xdr:rowOff>
    </xdr:to>
    <xdr:sp macro="" textlink="">
      <xdr:nvSpPr>
        <xdr:cNvPr id="8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770</xdr:row>
      <xdr:rowOff>0</xdr:rowOff>
    </xdr:from>
    <xdr:to>
      <xdr:col>2</xdr:col>
      <xdr:colOff>114300</xdr:colOff>
      <xdr:row>770</xdr:row>
      <xdr:rowOff>114300</xdr:rowOff>
    </xdr:to>
    <xdr:sp macro="" textlink="">
      <xdr:nvSpPr>
        <xdr:cNvPr id="8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28326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8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8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47625</xdr:colOff>
      <xdr:row>765</xdr:row>
      <xdr:rowOff>47625</xdr:rowOff>
    </xdr:to>
    <xdr:sp macro="" textlink="">
      <xdr:nvSpPr>
        <xdr:cNvPr id="90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765</xdr:row>
      <xdr:rowOff>0</xdr:rowOff>
    </xdr:from>
    <xdr:to>
      <xdr:col>2</xdr:col>
      <xdr:colOff>114300</xdr:colOff>
      <xdr:row>765</xdr:row>
      <xdr:rowOff>114300</xdr:rowOff>
    </xdr:to>
    <xdr:sp macro="" textlink="">
      <xdr:nvSpPr>
        <xdr:cNvPr id="90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242697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3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4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47625</xdr:colOff>
      <xdr:row>771</xdr:row>
      <xdr:rowOff>47625</xdr:rowOff>
    </xdr:to>
    <xdr:sp macro="" textlink="">
      <xdr:nvSpPr>
        <xdr:cNvPr id="9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771</xdr:row>
      <xdr:rowOff>0</xdr:rowOff>
    </xdr:from>
    <xdr:to>
      <xdr:col>2</xdr:col>
      <xdr:colOff>114300</xdr:colOff>
      <xdr:row>771</xdr:row>
      <xdr:rowOff>114300</xdr:rowOff>
    </xdr:to>
    <xdr:sp macro="" textlink="">
      <xdr:nvSpPr>
        <xdr:cNvPr id="9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4309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9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9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3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09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0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47625</xdr:colOff>
      <xdr:row>772</xdr:row>
      <xdr:rowOff>47625</xdr:rowOff>
    </xdr:to>
    <xdr:sp macro="" textlink="">
      <xdr:nvSpPr>
        <xdr:cNvPr id="11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772</xdr:row>
      <xdr:rowOff>0</xdr:rowOff>
    </xdr:from>
    <xdr:to>
      <xdr:col>2</xdr:col>
      <xdr:colOff>114300</xdr:colOff>
      <xdr:row>772</xdr:row>
      <xdr:rowOff>114300</xdr:rowOff>
    </xdr:to>
    <xdr:sp macro="" textlink="">
      <xdr:nvSpPr>
        <xdr:cNvPr id="11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47650" y="35785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1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1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13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1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1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1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1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1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6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6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1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1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19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19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1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1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2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2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2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2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3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4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25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25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2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2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2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2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2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2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3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3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3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3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3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8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38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3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39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3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4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4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6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49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4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4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49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4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4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4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1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47625" cy="47625"/>
    <xdr:sp macro="" textlink="">
      <xdr:nvSpPr>
        <xdr:cNvPr id="15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759</xdr:row>
      <xdr:rowOff>0</xdr:rowOff>
    </xdr:from>
    <xdr:ext cx="114300" cy="114300"/>
    <xdr:sp macro="" textlink="">
      <xdr:nvSpPr>
        <xdr:cNvPr id="15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4590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47625" cy="47625"/>
    <xdr:sp macro="" textlink="">
      <xdr:nvSpPr>
        <xdr:cNvPr id="15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760</xdr:row>
      <xdr:rowOff>0</xdr:rowOff>
    </xdr:from>
    <xdr:ext cx="114300" cy="114300"/>
    <xdr:sp macro="" textlink="">
      <xdr:nvSpPr>
        <xdr:cNvPr id="15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68591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47625" cy="47625"/>
    <xdr:sp macro="" textlink="">
      <xdr:nvSpPr>
        <xdr:cNvPr id="153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761</xdr:row>
      <xdr:rowOff>0</xdr:rowOff>
    </xdr:from>
    <xdr:ext cx="114300" cy="114300"/>
    <xdr:sp macro="" textlink="">
      <xdr:nvSpPr>
        <xdr:cNvPr id="15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2591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4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47625" cy="47625"/>
    <xdr:sp macro="" textlink="">
      <xdr:nvSpPr>
        <xdr:cNvPr id="15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762</xdr:row>
      <xdr:rowOff>0</xdr:rowOff>
    </xdr:from>
    <xdr:ext cx="114300" cy="114300"/>
    <xdr:sp macro="" textlink="">
      <xdr:nvSpPr>
        <xdr:cNvPr id="15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7659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47625" cy="47625"/>
    <xdr:sp macro="" textlink="">
      <xdr:nvSpPr>
        <xdr:cNvPr id="15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763</xdr:row>
      <xdr:rowOff>0</xdr:rowOff>
    </xdr:from>
    <xdr:ext cx="114300" cy="114300"/>
    <xdr:sp macro="" textlink="">
      <xdr:nvSpPr>
        <xdr:cNvPr id="15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0592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47625" cy="47625"/>
    <xdr:sp macro="" textlink="">
      <xdr:nvSpPr>
        <xdr:cNvPr id="15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764</xdr:row>
      <xdr:rowOff>0</xdr:rowOff>
    </xdr:from>
    <xdr:ext cx="114300" cy="114300"/>
    <xdr:sp macro="" textlink="">
      <xdr:nvSpPr>
        <xdr:cNvPr id="15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84593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5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5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5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59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5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5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5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47625" cy="47625"/>
    <xdr:sp macro="" textlink="">
      <xdr:nvSpPr>
        <xdr:cNvPr id="16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766</xdr:row>
      <xdr:rowOff>0</xdr:rowOff>
    </xdr:from>
    <xdr:ext cx="114300" cy="114300"/>
    <xdr:sp macro="" textlink="">
      <xdr:nvSpPr>
        <xdr:cNvPr id="16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6594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47625" cy="47625"/>
    <xdr:sp macro="" textlink="">
      <xdr:nvSpPr>
        <xdr:cNvPr id="16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767</xdr:row>
      <xdr:rowOff>0</xdr:rowOff>
    </xdr:from>
    <xdr:ext cx="114300" cy="114300"/>
    <xdr:sp macro="" textlink="">
      <xdr:nvSpPr>
        <xdr:cNvPr id="16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4500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3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47625" cy="47625"/>
    <xdr:sp macro="" textlink="">
      <xdr:nvSpPr>
        <xdr:cNvPr id="164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768</xdr:row>
      <xdr:rowOff>0</xdr:rowOff>
    </xdr:from>
    <xdr:ext cx="114300" cy="114300"/>
    <xdr:sp macro="" textlink="">
      <xdr:nvSpPr>
        <xdr:cNvPr id="16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0850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65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65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6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6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69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6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1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1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7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7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6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77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7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47625" cy="47625"/>
    <xdr:sp macro="" textlink="">
      <xdr:nvSpPr>
        <xdr:cNvPr id="17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769</xdr:row>
      <xdr:rowOff>0</xdr:rowOff>
    </xdr:from>
    <xdr:ext cx="114300" cy="114300"/>
    <xdr:sp macro="" textlink="">
      <xdr:nvSpPr>
        <xdr:cNvPr id="17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25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47625" cy="47625"/>
    <xdr:sp macro="" textlink="">
      <xdr:nvSpPr>
        <xdr:cNvPr id="17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770</xdr:row>
      <xdr:rowOff>0</xdr:rowOff>
    </xdr:from>
    <xdr:ext cx="114300" cy="114300"/>
    <xdr:sp macro="" textlink="">
      <xdr:nvSpPr>
        <xdr:cNvPr id="17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185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7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47625" cy="47625"/>
    <xdr:sp macro="" textlink="">
      <xdr:nvSpPr>
        <xdr:cNvPr id="18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765</xdr:row>
      <xdr:rowOff>0</xdr:rowOff>
    </xdr:from>
    <xdr:ext cx="114300" cy="114300"/>
    <xdr:sp macro="" textlink="">
      <xdr:nvSpPr>
        <xdr:cNvPr id="18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399059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3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4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8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8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47625" cy="47625"/>
    <xdr:sp macro="" textlink="">
      <xdr:nvSpPr>
        <xdr:cNvPr id="19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771</xdr:row>
      <xdr:rowOff>0</xdr:rowOff>
    </xdr:from>
    <xdr:ext cx="114300" cy="114300"/>
    <xdr:sp macro="" textlink="">
      <xdr:nvSpPr>
        <xdr:cNvPr id="19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2450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3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7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199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19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47625" cy="47625"/>
    <xdr:sp macro="" textlink="">
      <xdr:nvSpPr>
        <xdr:cNvPr id="20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772</xdr:row>
      <xdr:rowOff>0</xdr:rowOff>
    </xdr:from>
    <xdr:ext cx="114300" cy="114300"/>
    <xdr:sp macro="" textlink="">
      <xdr:nvSpPr>
        <xdr:cNvPr id="20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895600" y="4030503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2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29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0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2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3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3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5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6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6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6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114300</xdr:colOff>
      <xdr:row>633</xdr:row>
      <xdr:rowOff>114300</xdr:rowOff>
    </xdr:to>
    <xdr:sp macro="" textlink="">
      <xdr:nvSpPr>
        <xdr:cNvPr id="203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39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1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2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3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4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5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28575</xdr:rowOff>
    </xdr:to>
    <xdr:sp macro="" textlink="">
      <xdr:nvSpPr>
        <xdr:cNvPr id="20406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28575</xdr:rowOff>
    </xdr:to>
    <xdr:sp macro="" textlink="">
      <xdr:nvSpPr>
        <xdr:cNvPr id="20407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28575</xdr:rowOff>
    </xdr:to>
    <xdr:sp macro="" textlink="">
      <xdr:nvSpPr>
        <xdr:cNvPr id="20408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09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0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1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2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3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4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5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6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7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8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19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0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1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2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3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4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28575</xdr:rowOff>
    </xdr:to>
    <xdr:sp macro="" textlink="">
      <xdr:nvSpPr>
        <xdr:cNvPr id="20425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28575</xdr:rowOff>
    </xdr:to>
    <xdr:sp macro="" textlink="">
      <xdr:nvSpPr>
        <xdr:cNvPr id="20426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28575</xdr:rowOff>
    </xdr:to>
    <xdr:sp macro="" textlink="">
      <xdr:nvSpPr>
        <xdr:cNvPr id="20427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8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29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0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1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2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3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4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5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6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7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633</xdr:row>
      <xdr:rowOff>0</xdr:rowOff>
    </xdr:from>
    <xdr:to>
      <xdr:col>6</xdr:col>
      <xdr:colOff>47625</xdr:colOff>
      <xdr:row>633</xdr:row>
      <xdr:rowOff>47625</xdr:rowOff>
    </xdr:to>
    <xdr:sp macro="" textlink="">
      <xdr:nvSpPr>
        <xdr:cNvPr id="20438" name="AutoShape 8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7927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4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4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7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7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4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0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0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114300</xdr:colOff>
      <xdr:row>951</xdr:row>
      <xdr:rowOff>114300</xdr:rowOff>
    </xdr:to>
    <xdr:sp macro="" textlink="">
      <xdr:nvSpPr>
        <xdr:cNvPr id="205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3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4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4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4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6</xdr:col>
      <xdr:colOff>47625</xdr:colOff>
      <xdr:row>951</xdr:row>
      <xdr:rowOff>47625</xdr:rowOff>
    </xdr:to>
    <xdr:sp macro="" textlink="">
      <xdr:nvSpPr>
        <xdr:cNvPr id="2054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6784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5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5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8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5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0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1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3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114300</xdr:colOff>
      <xdr:row>952</xdr:row>
      <xdr:rowOff>114300</xdr:rowOff>
    </xdr:to>
    <xdr:sp macro="" textlink="">
      <xdr:nvSpPr>
        <xdr:cNvPr id="206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6</xdr:col>
      <xdr:colOff>47625</xdr:colOff>
      <xdr:row>952</xdr:row>
      <xdr:rowOff>47625</xdr:rowOff>
    </xdr:to>
    <xdr:sp macro="" textlink="">
      <xdr:nvSpPr>
        <xdr:cNvPr id="2064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2887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8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6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1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1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07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4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5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5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1524000</xdr:colOff>
      <xdr:row>1748</xdr:row>
      <xdr:rowOff>9525</xdr:rowOff>
    </xdr:from>
    <xdr:to>
      <xdr:col>3</xdr:col>
      <xdr:colOff>1571625</xdr:colOff>
      <xdr:row>1748</xdr:row>
      <xdr:rowOff>57150</xdr:rowOff>
    </xdr:to>
    <xdr:sp macro="" textlink="">
      <xdr:nvSpPr>
        <xdr:cNvPr id="2075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552950" y="361283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075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6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6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9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7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7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1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2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2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4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08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085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8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9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9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89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8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2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2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2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3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09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5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6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6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6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096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7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7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099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0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0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2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3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3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3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5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0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06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0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09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0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0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0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3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3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3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3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4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1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7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7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7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17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1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1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0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1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3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4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4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4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6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2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27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2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2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0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1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1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1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4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4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4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4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5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5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5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13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80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138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3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39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9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39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3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39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39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1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2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2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2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4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5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5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5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7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114300</xdr:colOff>
      <xdr:row>1748</xdr:row>
      <xdr:rowOff>114300</xdr:rowOff>
    </xdr:to>
    <xdr:sp macro="" textlink="">
      <xdr:nvSpPr>
        <xdr:cNvPr id="214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8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85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8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1748</xdr:row>
      <xdr:rowOff>0</xdr:rowOff>
    </xdr:from>
    <xdr:to>
      <xdr:col>6</xdr:col>
      <xdr:colOff>47625</xdr:colOff>
      <xdr:row>1748</xdr:row>
      <xdr:rowOff>47625</xdr:rowOff>
    </xdr:to>
    <xdr:sp macro="" textlink="">
      <xdr:nvSpPr>
        <xdr:cNvPr id="2148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6118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4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4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4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4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49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1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2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5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5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6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114300</xdr:colOff>
      <xdr:row>1749</xdr:row>
      <xdr:rowOff>114300</xdr:rowOff>
    </xdr:to>
    <xdr:sp macro="" textlink="">
      <xdr:nvSpPr>
        <xdr:cNvPr id="215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8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9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9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1749</xdr:row>
      <xdr:rowOff>0</xdr:rowOff>
    </xdr:from>
    <xdr:to>
      <xdr:col>6</xdr:col>
      <xdr:colOff>47625</xdr:colOff>
      <xdr:row>1749</xdr:row>
      <xdr:rowOff>47625</xdr:rowOff>
    </xdr:to>
    <xdr:sp macro="" textlink="">
      <xdr:nvSpPr>
        <xdr:cNvPr id="2159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707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5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5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5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5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5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5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0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2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2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8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114300</xdr:colOff>
      <xdr:row>953</xdr:row>
      <xdr:rowOff>114300</xdr:rowOff>
    </xdr:to>
    <xdr:sp macro="" textlink="">
      <xdr:nvSpPr>
        <xdr:cNvPr id="216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953</xdr:row>
      <xdr:rowOff>0</xdr:rowOff>
    </xdr:from>
    <xdr:to>
      <xdr:col>6</xdr:col>
      <xdr:colOff>47625</xdr:colOff>
      <xdr:row>953</xdr:row>
      <xdr:rowOff>47625</xdr:rowOff>
    </xdr:to>
    <xdr:sp macro="" textlink="">
      <xdr:nvSpPr>
        <xdr:cNvPr id="2169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8023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6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0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2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6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6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6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7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114300</xdr:colOff>
      <xdr:row>954</xdr:row>
      <xdr:rowOff>114300</xdr:rowOff>
    </xdr:to>
    <xdr:sp macro="" textlink="">
      <xdr:nvSpPr>
        <xdr:cNvPr id="217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79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80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80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954</xdr:row>
      <xdr:rowOff>0</xdr:rowOff>
    </xdr:from>
    <xdr:to>
      <xdr:col>6</xdr:col>
      <xdr:colOff>47625</xdr:colOff>
      <xdr:row>954</xdr:row>
      <xdr:rowOff>47625</xdr:rowOff>
    </xdr:to>
    <xdr:sp macro="" textlink="">
      <xdr:nvSpPr>
        <xdr:cNvPr id="2180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166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3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3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6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89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8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114300</xdr:colOff>
      <xdr:row>955</xdr:row>
      <xdr:rowOff>114300</xdr:rowOff>
    </xdr:to>
    <xdr:sp macro="" textlink="">
      <xdr:nvSpPr>
        <xdr:cNvPr id="219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955</xdr:row>
      <xdr:rowOff>0</xdr:rowOff>
    </xdr:from>
    <xdr:to>
      <xdr:col>6</xdr:col>
      <xdr:colOff>47625</xdr:colOff>
      <xdr:row>955</xdr:row>
      <xdr:rowOff>47625</xdr:rowOff>
    </xdr:to>
    <xdr:sp macro="" textlink="">
      <xdr:nvSpPr>
        <xdr:cNvPr id="2190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397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1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3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7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7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19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19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20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114300</xdr:colOff>
      <xdr:row>956</xdr:row>
      <xdr:rowOff>114300</xdr:rowOff>
    </xdr:to>
    <xdr:sp macro="" textlink="">
      <xdr:nvSpPr>
        <xdr:cNvPr id="220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0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1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1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956</xdr:row>
      <xdr:rowOff>0</xdr:rowOff>
    </xdr:from>
    <xdr:to>
      <xdr:col>6</xdr:col>
      <xdr:colOff>47625</xdr:colOff>
      <xdr:row>956</xdr:row>
      <xdr:rowOff>47625</xdr:rowOff>
    </xdr:to>
    <xdr:sp macro="" textlink="">
      <xdr:nvSpPr>
        <xdr:cNvPr id="2201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3098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4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4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5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7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8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0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0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0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1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114300</xdr:colOff>
      <xdr:row>957</xdr:row>
      <xdr:rowOff>114300</xdr:rowOff>
    </xdr:to>
    <xdr:sp macro="" textlink="">
      <xdr:nvSpPr>
        <xdr:cNvPr id="221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957</xdr:row>
      <xdr:rowOff>0</xdr:rowOff>
    </xdr:from>
    <xdr:to>
      <xdr:col>6</xdr:col>
      <xdr:colOff>47625</xdr:colOff>
      <xdr:row>957</xdr:row>
      <xdr:rowOff>47625</xdr:rowOff>
    </xdr:to>
    <xdr:sp macro="" textlink="">
      <xdr:nvSpPr>
        <xdr:cNvPr id="2211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4619625" y="40881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31750</xdr:colOff>
      <xdr:row>512</xdr:row>
      <xdr:rowOff>0</xdr:rowOff>
    </xdr:from>
    <xdr:to>
      <xdr:col>3</xdr:col>
      <xdr:colOff>146050</xdr:colOff>
      <xdr:row>512</xdr:row>
      <xdr:rowOff>114300</xdr:rowOff>
    </xdr:to>
    <xdr:sp macro="" textlink="">
      <xdr:nvSpPr>
        <xdr:cNvPr id="221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6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6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6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17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1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1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22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27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32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237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3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4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4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4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38100</xdr:rowOff>
    </xdr:to>
    <xdr:sp macro="" textlink="">
      <xdr:nvSpPr>
        <xdr:cNvPr id="224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24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512</xdr:row>
      <xdr:rowOff>0</xdr:rowOff>
    </xdr:from>
    <xdr:ext cx="114300" cy="114300"/>
    <xdr:sp macro="" textlink="">
      <xdr:nvSpPr>
        <xdr:cNvPr id="224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7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8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48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4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53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57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5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62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6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6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534</xdr:row>
      <xdr:rowOff>0</xdr:rowOff>
    </xdr:from>
    <xdr:ext cx="114300" cy="114300"/>
    <xdr:sp macro="" textlink="">
      <xdr:nvSpPr>
        <xdr:cNvPr id="227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108680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7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7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7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7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8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8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8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8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78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7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83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88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93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29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2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2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512</xdr:row>
      <xdr:rowOff>0</xdr:rowOff>
    </xdr:from>
    <xdr:ext cx="114300" cy="114300"/>
    <xdr:sp macro="" textlink="">
      <xdr:nvSpPr>
        <xdr:cNvPr id="230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08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0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0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13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18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23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2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512</xdr:row>
      <xdr:rowOff>0</xdr:rowOff>
    </xdr:from>
    <xdr:ext cx="114300" cy="114300"/>
    <xdr:sp macro="" textlink="">
      <xdr:nvSpPr>
        <xdr:cNvPr id="233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3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7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8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90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9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9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39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44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4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49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4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54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58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5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512</xdr:row>
      <xdr:rowOff>0</xdr:rowOff>
    </xdr:from>
    <xdr:ext cx="114300" cy="114300"/>
    <xdr:sp macro="" textlink="">
      <xdr:nvSpPr>
        <xdr:cNvPr id="236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6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8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8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8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69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74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7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79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84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38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512</xdr:row>
      <xdr:rowOff>0</xdr:rowOff>
    </xdr:from>
    <xdr:ext cx="114300" cy="114300"/>
    <xdr:sp macro="" textlink="">
      <xdr:nvSpPr>
        <xdr:cNvPr id="239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893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3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3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3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47625</xdr:colOff>
      <xdr:row>512</xdr:row>
      <xdr:rowOff>47625</xdr:rowOff>
    </xdr:to>
    <xdr:sp macro="" textlink="">
      <xdr:nvSpPr>
        <xdr:cNvPr id="239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114300</xdr:colOff>
      <xdr:row>512</xdr:row>
      <xdr:rowOff>114300</xdr:rowOff>
    </xdr:to>
    <xdr:sp macro="" textlink="">
      <xdr:nvSpPr>
        <xdr:cNvPr id="239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39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39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7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0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10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1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1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1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06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0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0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11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16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1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1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47625"/>
    <xdr:sp macro="" textlink="">
      <xdr:nvSpPr>
        <xdr:cNvPr id="2420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47625" cy="38100"/>
    <xdr:sp macro="" textlink="">
      <xdr:nvSpPr>
        <xdr:cNvPr id="242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512</xdr:row>
      <xdr:rowOff>0</xdr:rowOff>
    </xdr:from>
    <xdr:ext cx="114300" cy="114300"/>
    <xdr:sp macro="" textlink="">
      <xdr:nvSpPr>
        <xdr:cNvPr id="242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34575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6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6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6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6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8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2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29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2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2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2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2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3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3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5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114300" cy="114300"/>
    <xdr:sp macro="" textlink="">
      <xdr:nvSpPr>
        <xdr:cNvPr id="2435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5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6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6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950</xdr:row>
      <xdr:rowOff>0</xdr:rowOff>
    </xdr:from>
    <xdr:ext cx="47625" cy="47625"/>
    <xdr:sp macro="" textlink="">
      <xdr:nvSpPr>
        <xdr:cNvPr id="2436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66635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6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7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7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9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9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9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3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0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0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0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2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2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3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5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5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114300" cy="114300"/>
    <xdr:sp macro="" textlink="">
      <xdr:nvSpPr>
        <xdr:cNvPr id="2446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1748</xdr:row>
      <xdr:rowOff>0</xdr:rowOff>
    </xdr:from>
    <xdr:ext cx="47625" cy="47625"/>
    <xdr:sp macro="" textlink="">
      <xdr:nvSpPr>
        <xdr:cNvPr id="2446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7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7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7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4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49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0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3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3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3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4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4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6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114300" cy="114300"/>
    <xdr:sp macro="" textlink="">
      <xdr:nvSpPr>
        <xdr:cNvPr id="2456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6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7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7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1749</xdr:row>
      <xdr:rowOff>0</xdr:rowOff>
    </xdr:from>
    <xdr:ext cx="47625" cy="47625"/>
    <xdr:sp macro="" textlink="">
      <xdr:nvSpPr>
        <xdr:cNvPr id="2457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7316643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7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8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8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5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8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0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0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0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1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1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3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4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6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6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67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67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8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8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6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0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1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4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4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4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5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7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114300" cy="114300"/>
    <xdr:sp macro="" textlink="">
      <xdr:nvSpPr>
        <xdr:cNvPr id="2477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7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8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8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954</xdr:row>
      <xdr:rowOff>0</xdr:rowOff>
    </xdr:from>
    <xdr:ext cx="47625" cy="47625"/>
    <xdr:sp macro="" textlink="">
      <xdr:nvSpPr>
        <xdr:cNvPr id="2478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9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7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7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1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1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1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2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2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4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5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7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7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114300" cy="114300"/>
    <xdr:sp macro="" textlink="">
      <xdr:nvSpPr>
        <xdr:cNvPr id="2488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954</xdr:row>
      <xdr:rowOff>0</xdr:rowOff>
    </xdr:from>
    <xdr:ext cx="47625" cy="47625"/>
    <xdr:sp macro="" textlink="">
      <xdr:nvSpPr>
        <xdr:cNvPr id="2488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8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8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8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8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8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89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1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2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2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5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5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5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6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6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6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8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498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8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9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9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499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499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49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49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4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49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49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49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0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2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2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2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3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3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3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3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5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6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6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8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8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114300" cy="114300"/>
    <xdr:sp macro="" textlink="">
      <xdr:nvSpPr>
        <xdr:cNvPr id="2509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955</xdr:row>
      <xdr:rowOff>0</xdr:rowOff>
    </xdr:from>
    <xdr:ext cx="47625" cy="47625"/>
    <xdr:sp macro="" textlink="">
      <xdr:nvSpPr>
        <xdr:cNvPr id="2509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09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0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2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3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3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3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6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6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6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6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6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6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7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7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7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9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114300" cy="114300"/>
    <xdr:sp macro="" textlink="">
      <xdr:nvSpPr>
        <xdr:cNvPr id="2519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19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20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20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955</xdr:row>
      <xdr:rowOff>0</xdr:rowOff>
    </xdr:from>
    <xdr:ext cx="47625" cy="47625"/>
    <xdr:sp macro="" textlink="">
      <xdr:nvSpPr>
        <xdr:cNvPr id="2520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0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1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3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3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3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3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4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4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4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4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6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6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7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7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29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29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30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30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0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1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1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1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1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1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3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4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4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4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5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71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7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7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7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7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8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8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82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83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3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3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404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114300" cy="114300"/>
    <xdr:sp macro="" textlink="">
      <xdr:nvSpPr>
        <xdr:cNvPr id="2540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09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1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1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956</xdr:row>
      <xdr:rowOff>0</xdr:rowOff>
    </xdr:from>
    <xdr:ext cx="47625" cy="47625"/>
    <xdr:sp macro="" textlink="">
      <xdr:nvSpPr>
        <xdr:cNvPr id="25412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1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15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1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2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2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2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2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2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26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2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4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4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4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47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5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5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5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5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5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5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58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5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6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7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79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3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84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5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86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7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88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490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1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08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509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0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114300" cy="114300"/>
    <xdr:sp macro="" textlink="">
      <xdr:nvSpPr>
        <xdr:cNvPr id="25511" name="AutoShape 5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2" name="AutoShape 7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4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956</xdr:row>
      <xdr:rowOff>0</xdr:rowOff>
    </xdr:from>
    <xdr:ext cx="47625" cy="47625"/>
    <xdr:sp macro="" textlink="">
      <xdr:nvSpPr>
        <xdr:cNvPr id="25517" name="AutoShape 4" descr="https://oebs.goszakup.gov.kz/OA_HTML/cabo/images/swan/t.gif"/>
        <xdr:cNvSpPr>
          <a:spLocks noChangeAspect="1" noChangeArrowheads="1"/>
        </xdr:cNvSpPr>
      </xdr:nvSpPr>
      <xdr:spPr bwMode="auto">
        <a:xfrm>
          <a:off x="5837464" y="7387317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31750</xdr:colOff>
      <xdr:row>1225</xdr:row>
      <xdr:rowOff>0</xdr:rowOff>
    </xdr:from>
    <xdr:to>
      <xdr:col>3</xdr:col>
      <xdr:colOff>146050</xdr:colOff>
      <xdr:row>1225</xdr:row>
      <xdr:rowOff>114300</xdr:rowOff>
    </xdr:to>
    <xdr:sp macro="" textlink="">
      <xdr:nvSpPr>
        <xdr:cNvPr id="255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950690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6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6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6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57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5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62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67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72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2577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7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8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8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8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38100</xdr:rowOff>
    </xdr:to>
    <xdr:sp macro="" textlink="">
      <xdr:nvSpPr>
        <xdr:cNvPr id="258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258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58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7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8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88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8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8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93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597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5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59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602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47625"/>
    <xdr:sp macro="" textlink="">
      <xdr:nvSpPr>
        <xdr:cNvPr id="260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0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0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1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1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1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1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47625" cy="38100"/>
    <xdr:sp macro="" textlink="">
      <xdr:nvSpPr>
        <xdr:cNvPr id="261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1054</xdr:row>
      <xdr:rowOff>0</xdr:rowOff>
    </xdr:from>
    <xdr:ext cx="114300" cy="114300"/>
    <xdr:sp macro="" textlink="">
      <xdr:nvSpPr>
        <xdr:cNvPr id="261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3075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61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7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7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7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7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8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8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8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8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18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1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23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28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33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63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3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4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4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4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4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4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64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64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1031</xdr:row>
      <xdr:rowOff>0</xdr:rowOff>
    </xdr:from>
    <xdr:ext cx="114300" cy="114300"/>
    <xdr:sp macro="" textlink="">
      <xdr:nvSpPr>
        <xdr:cNvPr id="264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21459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48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4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53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58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63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47625"/>
    <xdr:sp macro="" textlink="">
      <xdr:nvSpPr>
        <xdr:cNvPr id="266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6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7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7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7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7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7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47625" cy="38100"/>
    <xdr:sp macro="" textlink="">
      <xdr:nvSpPr>
        <xdr:cNvPr id="267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1019</xdr:row>
      <xdr:rowOff>0</xdr:rowOff>
    </xdr:from>
    <xdr:ext cx="114300" cy="114300"/>
    <xdr:sp macro="" textlink="">
      <xdr:nvSpPr>
        <xdr:cNvPr id="267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80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1576</xdr:row>
      <xdr:rowOff>0</xdr:rowOff>
    </xdr:from>
    <xdr:ext cx="114300" cy="114300"/>
    <xdr:sp macro="" textlink="">
      <xdr:nvSpPr>
        <xdr:cNvPr id="267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226590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7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7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8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90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9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9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79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84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8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89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94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47625"/>
    <xdr:sp macro="" textlink="">
      <xdr:nvSpPr>
        <xdr:cNvPr id="2698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69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69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47625" cy="38100"/>
    <xdr:sp macro="" textlink="">
      <xdr:nvSpPr>
        <xdr:cNvPr id="270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1425</xdr:row>
      <xdr:rowOff>0</xdr:rowOff>
    </xdr:from>
    <xdr:ext cx="114300" cy="114300"/>
    <xdr:sp macro="" textlink="">
      <xdr:nvSpPr>
        <xdr:cNvPr id="270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7264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1053</xdr:row>
      <xdr:rowOff>0</xdr:rowOff>
    </xdr:from>
    <xdr:ext cx="114300" cy="114300"/>
    <xdr:sp macro="" textlink="">
      <xdr:nvSpPr>
        <xdr:cNvPr id="270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3045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0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8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8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8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09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14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1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19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24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47625"/>
    <xdr:sp macro="" textlink="">
      <xdr:nvSpPr>
        <xdr:cNvPr id="272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47625" cy="38100"/>
    <xdr:sp macro="" textlink="">
      <xdr:nvSpPr>
        <xdr:cNvPr id="273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1016</xdr:row>
      <xdr:rowOff>0</xdr:rowOff>
    </xdr:from>
    <xdr:ext cx="114300" cy="114300"/>
    <xdr:sp macro="" textlink="">
      <xdr:nvSpPr>
        <xdr:cNvPr id="273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68878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1604</xdr:row>
      <xdr:rowOff>0</xdr:rowOff>
    </xdr:from>
    <xdr:ext cx="114300" cy="114300"/>
    <xdr:sp macro="" textlink="">
      <xdr:nvSpPr>
        <xdr:cNvPr id="273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241220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114300</xdr:colOff>
      <xdr:row>1472</xdr:row>
      <xdr:rowOff>114300</xdr:rowOff>
    </xdr:to>
    <xdr:sp macro="" textlink="">
      <xdr:nvSpPr>
        <xdr:cNvPr id="273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114300</xdr:colOff>
      <xdr:row>1472</xdr:row>
      <xdr:rowOff>114300</xdr:rowOff>
    </xdr:to>
    <xdr:sp macro="" textlink="">
      <xdr:nvSpPr>
        <xdr:cNvPr id="27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114300</xdr:colOff>
      <xdr:row>1472</xdr:row>
      <xdr:rowOff>114300</xdr:rowOff>
    </xdr:to>
    <xdr:sp macro="" textlink="">
      <xdr:nvSpPr>
        <xdr:cNvPr id="27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47625</xdr:colOff>
      <xdr:row>1472</xdr:row>
      <xdr:rowOff>47625</xdr:rowOff>
    </xdr:to>
    <xdr:sp macro="" textlink="">
      <xdr:nvSpPr>
        <xdr:cNvPr id="273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1472</xdr:row>
      <xdr:rowOff>0</xdr:rowOff>
    </xdr:from>
    <xdr:to>
      <xdr:col>3</xdr:col>
      <xdr:colOff>114300</xdr:colOff>
      <xdr:row>1472</xdr:row>
      <xdr:rowOff>114300</xdr:rowOff>
    </xdr:to>
    <xdr:sp macro="" textlink="">
      <xdr:nvSpPr>
        <xdr:cNvPr id="273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9252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3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3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3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3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3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3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7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0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10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1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1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1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46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4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4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51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56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5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5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47625"/>
    <xdr:sp macro="" textlink="">
      <xdr:nvSpPr>
        <xdr:cNvPr id="2760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47625" cy="38100"/>
    <xdr:sp macro="" textlink="">
      <xdr:nvSpPr>
        <xdr:cNvPr id="276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1672</xdr:row>
      <xdr:rowOff>0</xdr:rowOff>
    </xdr:from>
    <xdr:ext cx="114300" cy="114300"/>
    <xdr:sp macro="" textlink="">
      <xdr:nvSpPr>
        <xdr:cNvPr id="276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2707862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0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0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0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0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0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0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3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1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76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7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7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81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86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791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79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1474</xdr:row>
      <xdr:rowOff>0</xdr:rowOff>
    </xdr:from>
    <xdr:ext cx="114300" cy="114300"/>
    <xdr:sp macro="" textlink="">
      <xdr:nvSpPr>
        <xdr:cNvPr id="279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90166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79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7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1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2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2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07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0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0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11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16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1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1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21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82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8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1474</xdr:row>
      <xdr:rowOff>0</xdr:rowOff>
    </xdr:from>
    <xdr:ext cx="114300" cy="114300"/>
    <xdr:sp macro="" textlink="">
      <xdr:nvSpPr>
        <xdr:cNvPr id="282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90166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82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2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2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1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1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1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2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5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2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3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3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42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47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852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85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85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5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2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3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3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68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72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77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7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7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82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88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88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1474</xdr:row>
      <xdr:rowOff>0</xdr:rowOff>
    </xdr:from>
    <xdr:ext cx="114300" cy="114300"/>
    <xdr:sp macro="" textlink="">
      <xdr:nvSpPr>
        <xdr:cNvPr id="288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90166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88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2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2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2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2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5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3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898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8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8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03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0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0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13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1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1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1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3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4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4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29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33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38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3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2943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294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294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4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4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8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3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4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41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42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43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4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5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64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6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69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6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74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7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97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97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1474</xdr:row>
      <xdr:rowOff>0</xdr:rowOff>
    </xdr:from>
    <xdr:ext cx="114300" cy="114300"/>
    <xdr:sp macro="" textlink="">
      <xdr:nvSpPr>
        <xdr:cNvPr id="297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90166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29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7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4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5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85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90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94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299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2999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299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04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0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0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31750</xdr:colOff>
      <xdr:row>1465</xdr:row>
      <xdr:rowOff>0</xdr:rowOff>
    </xdr:from>
    <xdr:to>
      <xdr:col>3</xdr:col>
      <xdr:colOff>146050</xdr:colOff>
      <xdr:row>1465</xdr:row>
      <xdr:rowOff>114300</xdr:rowOff>
    </xdr:to>
    <xdr:sp macro="" textlink="">
      <xdr:nvSpPr>
        <xdr:cNvPr id="30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0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0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0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4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4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4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4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4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4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5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5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5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5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5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15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1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20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25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2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2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30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47625"/>
    <xdr:sp macro="" textlink="">
      <xdr:nvSpPr>
        <xdr:cNvPr id="3035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47625" cy="38100"/>
    <xdr:sp macro="" textlink="">
      <xdr:nvSpPr>
        <xdr:cNvPr id="303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1475</xdr:row>
      <xdr:rowOff>0</xdr:rowOff>
    </xdr:from>
    <xdr:ext cx="114300" cy="114300"/>
    <xdr:sp macro="" textlink="">
      <xdr:nvSpPr>
        <xdr:cNvPr id="303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904714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4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4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4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2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5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45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4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4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50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55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60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65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6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6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307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3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6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59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60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61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762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7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7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81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86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8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90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095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09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09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310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5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5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5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5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0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3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06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11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16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1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21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26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2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2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1474</xdr:row>
      <xdr:rowOff>0</xdr:rowOff>
    </xdr:from>
    <xdr:ext cx="114300" cy="114300"/>
    <xdr:sp macro="" textlink="">
      <xdr:nvSpPr>
        <xdr:cNvPr id="313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90166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5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1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4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7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6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370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3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3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41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46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4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51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56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5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5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1465</xdr:row>
      <xdr:rowOff>0</xdr:rowOff>
    </xdr:from>
    <xdr:ext cx="114300" cy="114300"/>
    <xdr:sp macro="" textlink="">
      <xdr:nvSpPr>
        <xdr:cNvPr id="316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8922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316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316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316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47625</xdr:colOff>
      <xdr:row>1465</xdr:row>
      <xdr:rowOff>47625</xdr:rowOff>
    </xdr:to>
    <xdr:sp macro="" textlink="">
      <xdr:nvSpPr>
        <xdr:cNvPr id="316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1465</xdr:row>
      <xdr:rowOff>0</xdr:rowOff>
    </xdr:from>
    <xdr:to>
      <xdr:col>3</xdr:col>
      <xdr:colOff>114300</xdr:colOff>
      <xdr:row>1465</xdr:row>
      <xdr:rowOff>114300</xdr:rowOff>
    </xdr:to>
    <xdr:sp macro="" textlink="">
      <xdr:nvSpPr>
        <xdr:cNvPr id="316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7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7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77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0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3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686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6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6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73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78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7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7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83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47625"/>
    <xdr:sp macro="" textlink="">
      <xdr:nvSpPr>
        <xdr:cNvPr id="3188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8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8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9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9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9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9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47625" cy="38100"/>
    <xdr:sp macro="" textlink="">
      <xdr:nvSpPr>
        <xdr:cNvPr id="319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1465</xdr:row>
      <xdr:rowOff>0</xdr:rowOff>
    </xdr:from>
    <xdr:ext cx="114300" cy="114300"/>
    <xdr:sp macro="" textlink="">
      <xdr:nvSpPr>
        <xdr:cNvPr id="319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657475" y="18711862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31750</xdr:colOff>
      <xdr:row>585</xdr:row>
      <xdr:rowOff>0</xdr:rowOff>
    </xdr:from>
    <xdr:to>
      <xdr:col>3</xdr:col>
      <xdr:colOff>146050</xdr:colOff>
      <xdr:row>585</xdr:row>
      <xdr:rowOff>114300</xdr:rowOff>
    </xdr:to>
    <xdr:sp macro="" textlink="">
      <xdr:nvSpPr>
        <xdr:cNvPr id="319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1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4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7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8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89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1990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1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1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203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208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0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0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213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218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1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1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2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2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2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2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2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38100</xdr:rowOff>
    </xdr:to>
    <xdr:sp macro="" textlink="">
      <xdr:nvSpPr>
        <xdr:cNvPr id="322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22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585</xdr:row>
      <xdr:rowOff>0</xdr:rowOff>
    </xdr:from>
    <xdr:ext cx="114300" cy="114300"/>
    <xdr:sp macro="" textlink="">
      <xdr:nvSpPr>
        <xdr:cNvPr id="322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2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5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8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8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9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91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92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93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294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2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34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3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44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49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4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4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8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8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8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8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59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64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6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69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74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79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585</xdr:row>
      <xdr:rowOff>0</xdr:rowOff>
    </xdr:from>
    <xdr:ext cx="114300" cy="114300"/>
    <xdr:sp macro="" textlink="">
      <xdr:nvSpPr>
        <xdr:cNvPr id="328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8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8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89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90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90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95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29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29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299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04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09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585</xdr:row>
      <xdr:rowOff>0</xdr:rowOff>
    </xdr:from>
    <xdr:ext cx="114300" cy="114300"/>
    <xdr:sp macro="" textlink="">
      <xdr:nvSpPr>
        <xdr:cNvPr id="331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1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1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19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19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19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19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1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19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0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0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0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0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0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0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25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2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2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30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35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3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40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585</xdr:row>
      <xdr:rowOff>0</xdr:rowOff>
    </xdr:from>
    <xdr:ext cx="114300" cy="114300"/>
    <xdr:sp macro="" textlink="">
      <xdr:nvSpPr>
        <xdr:cNvPr id="334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4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4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4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49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0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55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5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5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60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65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70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585</xdr:row>
      <xdr:rowOff>0</xdr:rowOff>
    </xdr:from>
    <xdr:ext cx="114300" cy="114300"/>
    <xdr:sp macro="" textlink="">
      <xdr:nvSpPr>
        <xdr:cNvPr id="337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37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37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37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47625</xdr:colOff>
      <xdr:row>585</xdr:row>
      <xdr:rowOff>47625</xdr:rowOff>
    </xdr:to>
    <xdr:sp macro="" textlink="">
      <xdr:nvSpPr>
        <xdr:cNvPr id="337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585</xdr:row>
      <xdr:rowOff>0</xdr:rowOff>
    </xdr:from>
    <xdr:to>
      <xdr:col>3</xdr:col>
      <xdr:colOff>114300</xdr:colOff>
      <xdr:row>585</xdr:row>
      <xdr:rowOff>114300</xdr:rowOff>
    </xdr:to>
    <xdr:sp macro="" textlink="">
      <xdr:nvSpPr>
        <xdr:cNvPr id="337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7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7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1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1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1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1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1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1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2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2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2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2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2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2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87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8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8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92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397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3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39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47625"/>
    <xdr:sp macro="" textlink="">
      <xdr:nvSpPr>
        <xdr:cNvPr id="3402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47625" cy="38100"/>
    <xdr:sp macro="" textlink="">
      <xdr:nvSpPr>
        <xdr:cNvPr id="34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585</xdr:row>
      <xdr:rowOff>0</xdr:rowOff>
    </xdr:from>
    <xdr:ext cx="114300" cy="114300"/>
    <xdr:sp macro="" textlink="">
      <xdr:nvSpPr>
        <xdr:cNvPr id="34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31750</xdr:colOff>
      <xdr:row>596</xdr:row>
      <xdr:rowOff>0</xdr:rowOff>
    </xdr:from>
    <xdr:to>
      <xdr:col>3</xdr:col>
      <xdr:colOff>146050</xdr:colOff>
      <xdr:row>596</xdr:row>
      <xdr:rowOff>114300</xdr:rowOff>
    </xdr:to>
    <xdr:sp macro="" textlink="">
      <xdr:nvSpPr>
        <xdr:cNvPr id="340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0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0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1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1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2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17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22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2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432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38100</xdr:rowOff>
    </xdr:to>
    <xdr:sp macro="" textlink="">
      <xdr:nvSpPr>
        <xdr:cNvPr id="343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4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596</xdr:row>
      <xdr:rowOff>0</xdr:rowOff>
    </xdr:from>
    <xdr:ext cx="114300" cy="114300"/>
    <xdr:sp macro="" textlink="">
      <xdr:nvSpPr>
        <xdr:cNvPr id="343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3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3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3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3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7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2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30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3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3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3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48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4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4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53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58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62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596</xdr:row>
      <xdr:rowOff>0</xdr:rowOff>
    </xdr:from>
    <xdr:ext cx="114300" cy="114300"/>
    <xdr:sp macro="" textlink="">
      <xdr:nvSpPr>
        <xdr:cNvPr id="346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6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6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2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2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2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2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3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78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7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7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83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88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8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493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596</xdr:row>
      <xdr:rowOff>0</xdr:rowOff>
    </xdr:from>
    <xdr:ext cx="114300" cy="114300"/>
    <xdr:sp macro="" textlink="">
      <xdr:nvSpPr>
        <xdr:cNvPr id="349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49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4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3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4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4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09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13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18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1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1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23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596</xdr:row>
      <xdr:rowOff>0</xdr:rowOff>
    </xdr:from>
    <xdr:ext cx="114300" cy="114300"/>
    <xdr:sp macro="" textlink="">
      <xdr:nvSpPr>
        <xdr:cNvPr id="352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3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3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3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3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3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3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4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4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4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4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4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4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3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39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3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44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4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49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54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5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596</xdr:row>
      <xdr:rowOff>0</xdr:rowOff>
    </xdr:from>
    <xdr:ext cx="114300" cy="114300"/>
    <xdr:sp macro="" textlink="">
      <xdr:nvSpPr>
        <xdr:cNvPr id="355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5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3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3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4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6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69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6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74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7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79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79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84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8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8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31750</xdr:colOff>
      <xdr:row>596</xdr:row>
      <xdr:rowOff>0</xdr:rowOff>
    </xdr:from>
    <xdr:ext cx="114300" cy="114300"/>
    <xdr:sp macro="" textlink="">
      <xdr:nvSpPr>
        <xdr:cNvPr id="358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939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8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8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58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8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8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59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9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9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59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9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47625</xdr:colOff>
      <xdr:row>596</xdr:row>
      <xdr:rowOff>47625</xdr:rowOff>
    </xdr:to>
    <xdr:sp macro="" textlink="">
      <xdr:nvSpPr>
        <xdr:cNvPr id="359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596</xdr:row>
      <xdr:rowOff>0</xdr:rowOff>
    </xdr:from>
    <xdr:to>
      <xdr:col>3</xdr:col>
      <xdr:colOff>114300</xdr:colOff>
      <xdr:row>596</xdr:row>
      <xdr:rowOff>114300</xdr:rowOff>
    </xdr:to>
    <xdr:sp macro="" textlink="">
      <xdr:nvSpPr>
        <xdr:cNvPr id="359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0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0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0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5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5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5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5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5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6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6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6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6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6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596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59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59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601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606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0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0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611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47625"/>
    <xdr:sp macro="" textlink="">
      <xdr:nvSpPr>
        <xdr:cNvPr id="3616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1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2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47625" cy="38100"/>
    <xdr:sp macro="" textlink="">
      <xdr:nvSpPr>
        <xdr:cNvPr id="362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596</xdr:row>
      <xdr:rowOff>0</xdr:rowOff>
    </xdr:from>
    <xdr:ext cx="114300" cy="114300"/>
    <xdr:sp macro="" textlink="">
      <xdr:nvSpPr>
        <xdr:cNvPr id="362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25622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31750</xdr:colOff>
      <xdr:row>596</xdr:row>
      <xdr:rowOff>0</xdr:rowOff>
    </xdr:from>
    <xdr:to>
      <xdr:col>2</xdr:col>
      <xdr:colOff>146050</xdr:colOff>
      <xdr:row>596</xdr:row>
      <xdr:rowOff>114300</xdr:rowOff>
    </xdr:to>
    <xdr:sp macro="" textlink="">
      <xdr:nvSpPr>
        <xdr:cNvPr id="362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5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5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26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2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2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31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36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3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3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41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1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646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4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4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5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5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38100</xdr:rowOff>
    </xdr:to>
    <xdr:sp macro="" textlink="">
      <xdr:nvSpPr>
        <xdr:cNvPr id="365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65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31750</xdr:colOff>
      <xdr:row>596</xdr:row>
      <xdr:rowOff>0</xdr:rowOff>
    </xdr:from>
    <xdr:ext cx="114300" cy="114300"/>
    <xdr:sp macro="" textlink="">
      <xdr:nvSpPr>
        <xdr:cNvPr id="365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7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6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70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7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7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57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5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62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67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6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72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76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7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7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31750</xdr:colOff>
      <xdr:row>596</xdr:row>
      <xdr:rowOff>0</xdr:rowOff>
    </xdr:from>
    <xdr:ext cx="114300" cy="114300"/>
    <xdr:sp macro="" textlink="">
      <xdr:nvSpPr>
        <xdr:cNvPr id="368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66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6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6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6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1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4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87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8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8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92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697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69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69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02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07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0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0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31750</xdr:colOff>
      <xdr:row>596</xdr:row>
      <xdr:rowOff>0</xdr:rowOff>
    </xdr:from>
    <xdr:ext cx="114300" cy="114300"/>
    <xdr:sp macro="" textlink="">
      <xdr:nvSpPr>
        <xdr:cNvPr id="371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4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0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2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3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5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8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7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8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181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1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1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23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4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5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279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8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29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0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32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2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5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37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7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8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8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3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3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31750</xdr:colOff>
      <xdr:row>596</xdr:row>
      <xdr:rowOff>0</xdr:rowOff>
    </xdr:from>
    <xdr:ext cx="114300" cy="114300"/>
    <xdr:sp macro="" textlink="">
      <xdr:nvSpPr>
        <xdr:cNvPr id="374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7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7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7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7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7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8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8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8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8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48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4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4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53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5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5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6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6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7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7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7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8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58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9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59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5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0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0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1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1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1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2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2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3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63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4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5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6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7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8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68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6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6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0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31750</xdr:colOff>
      <xdr:row>596</xdr:row>
      <xdr:rowOff>0</xdr:rowOff>
    </xdr:from>
    <xdr:ext cx="114300" cy="114300"/>
    <xdr:sp macro="" textlink="">
      <xdr:nvSpPr>
        <xdr:cNvPr id="377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6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6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7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7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7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7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79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0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1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2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3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6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7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8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789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79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79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0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838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4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5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5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6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6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7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7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8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8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887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9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8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8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0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0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1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1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2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2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3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3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936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3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4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5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6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7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8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7985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8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9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79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799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0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0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0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1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1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2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2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3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3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3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3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31750</xdr:colOff>
      <xdr:row>596</xdr:row>
      <xdr:rowOff>0</xdr:rowOff>
    </xdr:from>
    <xdr:ext cx="114300" cy="114300"/>
    <xdr:sp macro="" textlink="">
      <xdr:nvSpPr>
        <xdr:cNvPr id="380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7002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80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3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3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804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4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4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804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47625</xdr:colOff>
      <xdr:row>596</xdr:row>
      <xdr:rowOff>47625</xdr:rowOff>
    </xdr:to>
    <xdr:sp macro="" textlink="">
      <xdr:nvSpPr>
        <xdr:cNvPr id="380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114300</xdr:colOff>
      <xdr:row>596</xdr:row>
      <xdr:rowOff>114300</xdr:rowOff>
    </xdr:to>
    <xdr:sp macro="" textlink="">
      <xdr:nvSpPr>
        <xdr:cNvPr id="380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4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4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4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5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5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6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6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7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8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9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09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09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094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095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096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097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098" name="AutoShape 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099" name="AutoShape 102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00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0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02" name="AutoShape 758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03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04" name="AutoShape 497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05" name="AutoShape 760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1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1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2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2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2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3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3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4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4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5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5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154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5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6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6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7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7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8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8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9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19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19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0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203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0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1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1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2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2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3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3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3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4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4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5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252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59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0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61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6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5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6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6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7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7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7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8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7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8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6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7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88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89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0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1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2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3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4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29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29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0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47625"/>
    <xdr:sp macro="" textlink="">
      <xdr:nvSpPr>
        <xdr:cNvPr id="38301" name="AutoShape 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8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09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10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1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2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13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4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5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1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0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1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22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3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4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25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6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7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2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2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3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34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5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6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37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8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39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0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1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2" name="AutoShape 12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3" name="AutoShape 14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4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5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46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7" name="AutoShape 1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47625" cy="38100"/>
    <xdr:sp macro="" textlink="">
      <xdr:nvSpPr>
        <xdr:cNvPr id="38348" name="AutoShape 13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596</xdr:row>
      <xdr:rowOff>0</xdr:rowOff>
    </xdr:from>
    <xdr:ext cx="114300" cy="114300"/>
    <xdr:sp macro="" textlink="">
      <xdr:nvSpPr>
        <xdr:cNvPr id="38349" name="AutoShape 6" descr="https://oebs.goszakup.gov.kz/OA_HTML/cabo/images/swan/t.gif"/>
        <xdr:cNvSpPr>
          <a:spLocks noChangeAspect="1" noChangeArrowheads="1"/>
        </xdr:cNvSpPr>
      </xdr:nvSpPr>
      <xdr:spPr bwMode="auto">
        <a:xfrm>
          <a:off x="1438275" y="2009775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3;&#1054;&#1044;&#1054;&#1042;&#1054;&#1049;%20&#1055;&#1051;&#1040;&#1053;%20&#1043;&#1047;%20&#1053;&#1040;%202016%20&#1043;&#1054;&#1044;%20&#1040;&#1054;%20&#1040;&#1089;&#1090;&#1072;&#1085;&#1072;-&#1058;&#1077;&#1087;&#1083;&#1086;&#1090;&#1088;&#1072;&#1085;&#1079;&#1080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  <sheetName val="Лист1"/>
      <sheetName val="Лист2"/>
    </sheetNames>
    <sheetDataSet>
      <sheetData sheetId="0">
        <row r="1758">
          <cell r="J1758" t="str">
            <v>Серіппесі бар қалам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84"/>
  <sheetViews>
    <sheetView tabSelected="1" zoomScale="70" zoomScaleNormal="70" workbookViewId="0">
      <selection activeCell="C5" sqref="C5"/>
    </sheetView>
  </sheetViews>
  <sheetFormatPr defaultColWidth="21.28515625" defaultRowHeight="15" x14ac:dyDescent="0.25"/>
  <cols>
    <col min="1" max="1" width="6.140625" style="79" customWidth="1"/>
    <col min="2" max="2" width="37.28515625" style="79" hidden="1" customWidth="1"/>
    <col min="3" max="4" width="37.140625" style="79" customWidth="1"/>
    <col min="5" max="6" width="0" style="79" hidden="1" customWidth="1"/>
    <col min="7" max="7" width="21.28515625" style="79"/>
    <col min="8" max="8" width="18.7109375" style="79" customWidth="1"/>
    <col min="9" max="9" width="21.28515625" style="79"/>
    <col min="10" max="11" width="21.28515625" style="174"/>
    <col min="12" max="12" width="21.28515625" style="79"/>
    <col min="13" max="14" width="36.5703125" style="79" customWidth="1"/>
    <col min="15" max="16384" width="21.28515625" style="79"/>
  </cols>
  <sheetData>
    <row r="1" spans="1:14" s="173" customFormat="1" ht="16.5" x14ac:dyDescent="0.25">
      <c r="A1" s="173" t="s">
        <v>14</v>
      </c>
    </row>
    <row r="2" spans="1:14" x14ac:dyDescent="0.25">
      <c r="N2" s="79" t="s">
        <v>11</v>
      </c>
    </row>
    <row r="3" spans="1:14" ht="32.25" customHeight="1" x14ac:dyDescent="0.25">
      <c r="A3" s="175" t="s">
        <v>13</v>
      </c>
      <c r="B3" s="175" t="s">
        <v>0</v>
      </c>
      <c r="C3" s="176" t="s">
        <v>4</v>
      </c>
      <c r="D3" s="176" t="s">
        <v>5</v>
      </c>
      <c r="E3" s="177" t="s">
        <v>6</v>
      </c>
      <c r="F3" s="177" t="s">
        <v>7</v>
      </c>
      <c r="G3" s="177" t="s">
        <v>12</v>
      </c>
      <c r="H3" s="177" t="s">
        <v>8</v>
      </c>
      <c r="I3" s="178" t="s">
        <v>1</v>
      </c>
      <c r="J3" s="179" t="s">
        <v>2</v>
      </c>
      <c r="K3" s="180" t="s">
        <v>3</v>
      </c>
      <c r="L3" s="181" t="s">
        <v>15</v>
      </c>
      <c r="M3" s="175" t="s">
        <v>9</v>
      </c>
      <c r="N3" s="175" t="s">
        <v>10</v>
      </c>
    </row>
    <row r="4" spans="1:14" ht="29.25" customHeight="1" x14ac:dyDescent="0.25">
      <c r="A4" s="175"/>
      <c r="B4" s="175"/>
      <c r="C4" s="176"/>
      <c r="D4" s="176"/>
      <c r="E4" s="177"/>
      <c r="F4" s="177"/>
      <c r="G4" s="177"/>
      <c r="H4" s="177"/>
      <c r="I4" s="178"/>
      <c r="J4" s="179"/>
      <c r="K4" s="180"/>
      <c r="L4" s="181"/>
      <c r="M4" s="175"/>
      <c r="N4" s="175"/>
    </row>
    <row r="5" spans="1:14" ht="30" x14ac:dyDescent="0.25">
      <c r="A5" s="61">
        <v>1</v>
      </c>
      <c r="B5" s="77" t="s">
        <v>87</v>
      </c>
      <c r="C5" s="77" t="s">
        <v>16</v>
      </c>
      <c r="D5" s="77" t="s">
        <v>16</v>
      </c>
      <c r="E5" s="2"/>
      <c r="F5" s="3"/>
      <c r="G5" s="3" t="s">
        <v>1632</v>
      </c>
      <c r="H5" s="55" t="s">
        <v>83</v>
      </c>
      <c r="I5" s="3">
        <v>30</v>
      </c>
      <c r="J5" s="69">
        <v>85</v>
      </c>
      <c r="K5" s="78">
        <f>I5*J5</f>
        <v>2550</v>
      </c>
      <c r="L5" s="11" t="s">
        <v>217</v>
      </c>
      <c r="M5" s="3" t="s">
        <v>216</v>
      </c>
      <c r="N5" s="3" t="s">
        <v>215</v>
      </c>
    </row>
    <row r="6" spans="1:14" ht="30" x14ac:dyDescent="0.25">
      <c r="A6" s="61">
        <v>2</v>
      </c>
      <c r="B6" s="61" t="s">
        <v>88</v>
      </c>
      <c r="C6" s="1" t="s">
        <v>89</v>
      </c>
      <c r="D6" s="77" t="s">
        <v>17</v>
      </c>
      <c r="E6" s="2"/>
      <c r="F6" s="3"/>
      <c r="G6" s="3" t="s">
        <v>1399</v>
      </c>
      <c r="H6" s="3" t="s">
        <v>84</v>
      </c>
      <c r="I6" s="4">
        <v>1000</v>
      </c>
      <c r="J6" s="69">
        <f>952/1.12</f>
        <v>849.99999999999989</v>
      </c>
      <c r="K6" s="78">
        <f t="shared" ref="K6:K69" si="0">I6*J6</f>
        <v>849999.99999999988</v>
      </c>
      <c r="L6" s="11" t="s">
        <v>217</v>
      </c>
      <c r="M6" s="3" t="s">
        <v>216</v>
      </c>
      <c r="N6" s="3" t="s">
        <v>215</v>
      </c>
    </row>
    <row r="7" spans="1:14" ht="30" x14ac:dyDescent="0.25">
      <c r="A7" s="61">
        <v>3</v>
      </c>
      <c r="B7" s="61" t="s">
        <v>90</v>
      </c>
      <c r="C7" s="1" t="s">
        <v>91</v>
      </c>
      <c r="D7" s="77" t="s">
        <v>18</v>
      </c>
      <c r="E7" s="3"/>
      <c r="F7" s="1"/>
      <c r="G7" s="1" t="s">
        <v>1632</v>
      </c>
      <c r="H7" s="55" t="s">
        <v>83</v>
      </c>
      <c r="I7" s="3">
        <v>15</v>
      </c>
      <c r="J7" s="69">
        <v>1500</v>
      </c>
      <c r="K7" s="78">
        <f t="shared" si="0"/>
        <v>22500</v>
      </c>
      <c r="L7" s="11" t="s">
        <v>217</v>
      </c>
      <c r="M7" s="3" t="s">
        <v>216</v>
      </c>
      <c r="N7" s="3" t="s">
        <v>215</v>
      </c>
    </row>
    <row r="8" spans="1:14" ht="30" x14ac:dyDescent="0.25">
      <c r="A8" s="61">
        <v>4</v>
      </c>
      <c r="B8" s="61" t="s">
        <v>92</v>
      </c>
      <c r="C8" s="1" t="s">
        <v>93</v>
      </c>
      <c r="D8" s="77" t="s">
        <v>19</v>
      </c>
      <c r="E8" s="3"/>
      <c r="F8" s="1"/>
      <c r="G8" s="1" t="s">
        <v>1632</v>
      </c>
      <c r="H8" s="55" t="s">
        <v>83</v>
      </c>
      <c r="I8" s="3">
        <v>100</v>
      </c>
      <c r="J8" s="69">
        <v>9</v>
      </c>
      <c r="K8" s="78">
        <f t="shared" si="0"/>
        <v>900</v>
      </c>
      <c r="L8" s="11" t="s">
        <v>217</v>
      </c>
      <c r="M8" s="3" t="s">
        <v>216</v>
      </c>
      <c r="N8" s="3" t="s">
        <v>215</v>
      </c>
    </row>
    <row r="9" spans="1:14" ht="30" x14ac:dyDescent="0.25">
      <c r="A9" s="61">
        <v>5</v>
      </c>
      <c r="B9" s="61" t="s">
        <v>92</v>
      </c>
      <c r="C9" s="1" t="s">
        <v>94</v>
      </c>
      <c r="D9" s="77" t="s">
        <v>20</v>
      </c>
      <c r="E9" s="2"/>
      <c r="F9" s="1"/>
      <c r="G9" s="1" t="s">
        <v>1632</v>
      </c>
      <c r="H9" s="55" t="s">
        <v>83</v>
      </c>
      <c r="I9" s="3">
        <v>150</v>
      </c>
      <c r="J9" s="69">
        <v>15</v>
      </c>
      <c r="K9" s="78">
        <f t="shared" si="0"/>
        <v>2250</v>
      </c>
      <c r="L9" s="11" t="s">
        <v>217</v>
      </c>
      <c r="M9" s="3" t="s">
        <v>216</v>
      </c>
      <c r="N9" s="3" t="s">
        <v>215</v>
      </c>
    </row>
    <row r="10" spans="1:14" ht="30" x14ac:dyDescent="0.25">
      <c r="A10" s="61">
        <v>6</v>
      </c>
      <c r="B10" s="61" t="s">
        <v>96</v>
      </c>
      <c r="C10" s="3" t="s">
        <v>97</v>
      </c>
      <c r="D10" s="77" t="s">
        <v>95</v>
      </c>
      <c r="E10" s="2"/>
      <c r="F10" s="1"/>
      <c r="G10" s="1" t="s">
        <v>1632</v>
      </c>
      <c r="H10" s="55" t="s">
        <v>83</v>
      </c>
      <c r="I10" s="3">
        <v>12</v>
      </c>
      <c r="J10" s="69">
        <v>100</v>
      </c>
      <c r="K10" s="78">
        <f t="shared" si="0"/>
        <v>1200</v>
      </c>
      <c r="L10" s="11" t="s">
        <v>217</v>
      </c>
      <c r="M10" s="3" t="s">
        <v>216</v>
      </c>
      <c r="N10" s="3" t="s">
        <v>215</v>
      </c>
    </row>
    <row r="11" spans="1:14" ht="30" x14ac:dyDescent="0.25">
      <c r="A11" s="61">
        <v>7</v>
      </c>
      <c r="B11" s="61" t="s">
        <v>98</v>
      </c>
      <c r="C11" s="77" t="s">
        <v>21</v>
      </c>
      <c r="D11" s="77" t="s">
        <v>21</v>
      </c>
      <c r="E11" s="2"/>
      <c r="F11" s="1"/>
      <c r="G11" s="1" t="s">
        <v>1632</v>
      </c>
      <c r="H11" s="55" t="s">
        <v>83</v>
      </c>
      <c r="I11" s="3">
        <v>20</v>
      </c>
      <c r="J11" s="69">
        <v>2500</v>
      </c>
      <c r="K11" s="78">
        <f t="shared" si="0"/>
        <v>50000</v>
      </c>
      <c r="L11" s="11" t="s">
        <v>217</v>
      </c>
      <c r="M11" s="3" t="s">
        <v>216</v>
      </c>
      <c r="N11" s="3" t="s">
        <v>215</v>
      </c>
    </row>
    <row r="12" spans="1:14" ht="30" x14ac:dyDescent="0.25">
      <c r="A12" s="61">
        <v>8</v>
      </c>
      <c r="B12" s="61" t="s">
        <v>100</v>
      </c>
      <c r="C12" s="3" t="s">
        <v>99</v>
      </c>
      <c r="D12" s="77" t="s">
        <v>22</v>
      </c>
      <c r="E12" s="3"/>
      <c r="F12" s="3"/>
      <c r="G12" s="1" t="s">
        <v>1632</v>
      </c>
      <c r="H12" s="55" t="s">
        <v>83</v>
      </c>
      <c r="I12" s="3">
        <v>400</v>
      </c>
      <c r="J12" s="69">
        <v>13</v>
      </c>
      <c r="K12" s="78">
        <f t="shared" si="0"/>
        <v>5200</v>
      </c>
      <c r="L12" s="11" t="s">
        <v>217</v>
      </c>
      <c r="M12" s="3" t="s">
        <v>216</v>
      </c>
      <c r="N12" s="3" t="s">
        <v>215</v>
      </c>
    </row>
    <row r="13" spans="1:14" ht="30" x14ac:dyDescent="0.25">
      <c r="A13" s="61">
        <v>9</v>
      </c>
      <c r="B13" s="61" t="s">
        <v>102</v>
      </c>
      <c r="C13" s="3" t="s">
        <v>101</v>
      </c>
      <c r="D13" s="77" t="s">
        <v>23</v>
      </c>
      <c r="E13" s="2"/>
      <c r="F13" s="1"/>
      <c r="G13" s="1" t="s">
        <v>1632</v>
      </c>
      <c r="H13" s="55" t="s">
        <v>83</v>
      </c>
      <c r="I13" s="3">
        <v>300</v>
      </c>
      <c r="J13" s="69">
        <v>120</v>
      </c>
      <c r="K13" s="78">
        <f t="shared" si="0"/>
        <v>36000</v>
      </c>
      <c r="L13" s="11" t="s">
        <v>217</v>
      </c>
      <c r="M13" s="3" t="s">
        <v>216</v>
      </c>
      <c r="N13" s="3" t="s">
        <v>215</v>
      </c>
    </row>
    <row r="14" spans="1:14" ht="30" x14ac:dyDescent="0.25">
      <c r="A14" s="61">
        <v>10</v>
      </c>
      <c r="B14" s="61" t="s">
        <v>104</v>
      </c>
      <c r="C14" s="3" t="s">
        <v>103</v>
      </c>
      <c r="D14" s="77" t="s">
        <v>24</v>
      </c>
      <c r="E14" s="2"/>
      <c r="F14" s="1"/>
      <c r="G14" s="1" t="s">
        <v>1632</v>
      </c>
      <c r="H14" s="55" t="s">
        <v>83</v>
      </c>
      <c r="I14" s="3">
        <v>200</v>
      </c>
      <c r="J14" s="69">
        <v>350</v>
      </c>
      <c r="K14" s="78">
        <f t="shared" si="0"/>
        <v>70000</v>
      </c>
      <c r="L14" s="11" t="s">
        <v>217</v>
      </c>
      <c r="M14" s="3" t="s">
        <v>216</v>
      </c>
      <c r="N14" s="3" t="s">
        <v>215</v>
      </c>
    </row>
    <row r="15" spans="1:14" ht="30" x14ac:dyDescent="0.25">
      <c r="A15" s="61">
        <v>11</v>
      </c>
      <c r="B15" s="61" t="s">
        <v>106</v>
      </c>
      <c r="C15" s="3" t="s">
        <v>105</v>
      </c>
      <c r="D15" s="77" t="s">
        <v>25</v>
      </c>
      <c r="E15" s="1"/>
      <c r="F15" s="1"/>
      <c r="G15" s="1" t="s">
        <v>1632</v>
      </c>
      <c r="H15" s="55" t="s">
        <v>83</v>
      </c>
      <c r="I15" s="3">
        <v>150</v>
      </c>
      <c r="J15" s="69">
        <v>22</v>
      </c>
      <c r="K15" s="78">
        <f t="shared" si="0"/>
        <v>3300</v>
      </c>
      <c r="L15" s="11" t="s">
        <v>217</v>
      </c>
      <c r="M15" s="3" t="s">
        <v>216</v>
      </c>
      <c r="N15" s="3" t="s">
        <v>215</v>
      </c>
    </row>
    <row r="16" spans="1:14" ht="30" x14ac:dyDescent="0.25">
      <c r="A16" s="61">
        <v>12</v>
      </c>
      <c r="B16" s="61" t="s">
        <v>107</v>
      </c>
      <c r="C16" s="5" t="s">
        <v>108</v>
      </c>
      <c r="D16" s="77" t="s">
        <v>26</v>
      </c>
      <c r="E16" s="1"/>
      <c r="F16" s="1"/>
      <c r="G16" s="1" t="s">
        <v>1632</v>
      </c>
      <c r="H16" s="55" t="s">
        <v>83</v>
      </c>
      <c r="I16" s="3">
        <v>80</v>
      </c>
      <c r="J16" s="69">
        <v>66</v>
      </c>
      <c r="K16" s="78">
        <f t="shared" si="0"/>
        <v>5280</v>
      </c>
      <c r="L16" s="11" t="s">
        <v>217</v>
      </c>
      <c r="M16" s="3" t="s">
        <v>216</v>
      </c>
      <c r="N16" s="3" t="s">
        <v>215</v>
      </c>
    </row>
    <row r="17" spans="1:14" ht="30" x14ac:dyDescent="0.25">
      <c r="A17" s="61">
        <v>13</v>
      </c>
      <c r="B17" s="61" t="s">
        <v>109</v>
      </c>
      <c r="C17" s="3" t="s">
        <v>110</v>
      </c>
      <c r="D17" s="77" t="s">
        <v>27</v>
      </c>
      <c r="E17" s="3"/>
      <c r="F17" s="3"/>
      <c r="G17" s="1" t="s">
        <v>1632</v>
      </c>
      <c r="H17" s="55" t="s">
        <v>83</v>
      </c>
      <c r="I17" s="3">
        <v>30</v>
      </c>
      <c r="J17" s="69">
        <v>477</v>
      </c>
      <c r="K17" s="78">
        <f t="shared" si="0"/>
        <v>14310</v>
      </c>
      <c r="L17" s="11" t="s">
        <v>217</v>
      </c>
      <c r="M17" s="3" t="s">
        <v>216</v>
      </c>
      <c r="N17" s="3" t="s">
        <v>215</v>
      </c>
    </row>
    <row r="18" spans="1:14" ht="30" x14ac:dyDescent="0.25">
      <c r="A18" s="61">
        <v>14</v>
      </c>
      <c r="B18" s="61" t="s">
        <v>112</v>
      </c>
      <c r="C18" s="3" t="s">
        <v>111</v>
      </c>
      <c r="D18" s="77" t="s">
        <v>28</v>
      </c>
      <c r="E18" s="3"/>
      <c r="F18" s="3"/>
      <c r="G18" s="1" t="s">
        <v>1632</v>
      </c>
      <c r="H18" s="55" t="s">
        <v>83</v>
      </c>
      <c r="I18" s="3">
        <v>30</v>
      </c>
      <c r="J18" s="69">
        <v>440</v>
      </c>
      <c r="K18" s="78">
        <f t="shared" si="0"/>
        <v>13200</v>
      </c>
      <c r="L18" s="11" t="s">
        <v>217</v>
      </c>
      <c r="M18" s="3" t="s">
        <v>216</v>
      </c>
      <c r="N18" s="3" t="s">
        <v>215</v>
      </c>
    </row>
    <row r="19" spans="1:14" ht="30" x14ac:dyDescent="0.25">
      <c r="A19" s="61">
        <v>15</v>
      </c>
      <c r="B19" s="61" t="s">
        <v>113</v>
      </c>
      <c r="C19" s="3" t="s">
        <v>114</v>
      </c>
      <c r="D19" s="77" t="s">
        <v>29</v>
      </c>
      <c r="E19" s="3"/>
      <c r="F19" s="3"/>
      <c r="G19" s="1" t="s">
        <v>1632</v>
      </c>
      <c r="H19" s="55" t="s">
        <v>83</v>
      </c>
      <c r="I19" s="3">
        <v>300</v>
      </c>
      <c r="J19" s="69">
        <v>388</v>
      </c>
      <c r="K19" s="78">
        <f t="shared" si="0"/>
        <v>116400</v>
      </c>
      <c r="L19" s="11" t="s">
        <v>217</v>
      </c>
      <c r="M19" s="3" t="s">
        <v>216</v>
      </c>
      <c r="N19" s="3" t="s">
        <v>215</v>
      </c>
    </row>
    <row r="20" spans="1:14" ht="30" x14ac:dyDescent="0.25">
      <c r="A20" s="61">
        <v>16</v>
      </c>
      <c r="B20" s="61" t="s">
        <v>115</v>
      </c>
      <c r="C20" s="3" t="s">
        <v>116</v>
      </c>
      <c r="D20" s="77" t="s">
        <v>30</v>
      </c>
      <c r="E20" s="3"/>
      <c r="F20" s="3"/>
      <c r="G20" s="1" t="s">
        <v>1632</v>
      </c>
      <c r="H20" s="55" t="s">
        <v>83</v>
      </c>
      <c r="I20" s="3">
        <v>40</v>
      </c>
      <c r="J20" s="69">
        <v>85</v>
      </c>
      <c r="K20" s="78">
        <f t="shared" si="0"/>
        <v>3400</v>
      </c>
      <c r="L20" s="11" t="s">
        <v>217</v>
      </c>
      <c r="M20" s="3" t="s">
        <v>216</v>
      </c>
      <c r="N20" s="3" t="s">
        <v>215</v>
      </c>
    </row>
    <row r="21" spans="1:14" ht="30" x14ac:dyDescent="0.25">
      <c r="A21" s="61">
        <v>17</v>
      </c>
      <c r="B21" s="61" t="s">
        <v>117</v>
      </c>
      <c r="C21" s="3" t="s">
        <v>118</v>
      </c>
      <c r="D21" s="77" t="s">
        <v>31</v>
      </c>
      <c r="E21" s="3"/>
      <c r="F21" s="57"/>
      <c r="G21" s="1" t="s">
        <v>1632</v>
      </c>
      <c r="H21" s="55" t="s">
        <v>83</v>
      </c>
      <c r="I21" s="3">
        <v>40</v>
      </c>
      <c r="J21" s="69">
        <v>300</v>
      </c>
      <c r="K21" s="78">
        <f t="shared" si="0"/>
        <v>12000</v>
      </c>
      <c r="L21" s="11" t="s">
        <v>217</v>
      </c>
      <c r="M21" s="3" t="s">
        <v>216</v>
      </c>
      <c r="N21" s="3" t="s">
        <v>215</v>
      </c>
    </row>
    <row r="22" spans="1:14" ht="30" x14ac:dyDescent="0.25">
      <c r="A22" s="61">
        <v>18</v>
      </c>
      <c r="B22" s="61" t="s">
        <v>122</v>
      </c>
      <c r="C22" s="3" t="s">
        <v>120</v>
      </c>
      <c r="D22" s="77" t="s">
        <v>32</v>
      </c>
      <c r="E22" s="3"/>
      <c r="F22" s="3"/>
      <c r="G22" s="1" t="s">
        <v>1632</v>
      </c>
      <c r="H22" s="55" t="s">
        <v>83</v>
      </c>
      <c r="I22" s="3">
        <v>30</v>
      </c>
      <c r="J22" s="69">
        <v>228</v>
      </c>
      <c r="K22" s="78">
        <f t="shared" si="0"/>
        <v>6840</v>
      </c>
      <c r="L22" s="11" t="s">
        <v>217</v>
      </c>
      <c r="M22" s="3" t="s">
        <v>216</v>
      </c>
      <c r="N22" s="3" t="s">
        <v>215</v>
      </c>
    </row>
    <row r="23" spans="1:14" ht="30" x14ac:dyDescent="0.25">
      <c r="A23" s="61">
        <v>19</v>
      </c>
      <c r="B23" s="61" t="s">
        <v>123</v>
      </c>
      <c r="C23" s="3" t="s">
        <v>121</v>
      </c>
      <c r="D23" s="77" t="s">
        <v>33</v>
      </c>
      <c r="E23" s="3"/>
      <c r="F23" s="1"/>
      <c r="G23" s="1" t="s">
        <v>1632</v>
      </c>
      <c r="H23" s="55" t="s">
        <v>83</v>
      </c>
      <c r="I23" s="3">
        <v>30</v>
      </c>
      <c r="J23" s="69">
        <v>280</v>
      </c>
      <c r="K23" s="78">
        <f t="shared" si="0"/>
        <v>8400</v>
      </c>
      <c r="L23" s="11" t="s">
        <v>217</v>
      </c>
      <c r="M23" s="3" t="s">
        <v>216</v>
      </c>
      <c r="N23" s="3" t="s">
        <v>215</v>
      </c>
    </row>
    <row r="24" spans="1:14" ht="30" x14ac:dyDescent="0.25">
      <c r="A24" s="61">
        <v>20</v>
      </c>
      <c r="B24" s="61" t="s">
        <v>124</v>
      </c>
      <c r="C24" s="3" t="s">
        <v>119</v>
      </c>
      <c r="D24" s="77" t="s">
        <v>34</v>
      </c>
      <c r="E24" s="3"/>
      <c r="F24" s="3"/>
      <c r="G24" s="1" t="s">
        <v>1632</v>
      </c>
      <c r="H24" s="55" t="s">
        <v>83</v>
      </c>
      <c r="I24" s="3">
        <v>30</v>
      </c>
      <c r="J24" s="69">
        <v>335</v>
      </c>
      <c r="K24" s="78">
        <f t="shared" si="0"/>
        <v>10050</v>
      </c>
      <c r="L24" s="11" t="s">
        <v>217</v>
      </c>
      <c r="M24" s="3" t="s">
        <v>216</v>
      </c>
      <c r="N24" s="3" t="s">
        <v>215</v>
      </c>
    </row>
    <row r="25" spans="1:14" ht="30" x14ac:dyDescent="0.25">
      <c r="A25" s="61">
        <v>21</v>
      </c>
      <c r="B25" s="61" t="s">
        <v>126</v>
      </c>
      <c r="C25" s="3" t="s">
        <v>125</v>
      </c>
      <c r="D25" s="77" t="s">
        <v>35</v>
      </c>
      <c r="E25" s="3"/>
      <c r="F25" s="3"/>
      <c r="G25" s="1" t="s">
        <v>1632</v>
      </c>
      <c r="H25" s="55" t="s">
        <v>83</v>
      </c>
      <c r="I25" s="3">
        <v>40</v>
      </c>
      <c r="J25" s="69">
        <v>237</v>
      </c>
      <c r="K25" s="78">
        <f t="shared" si="0"/>
        <v>9480</v>
      </c>
      <c r="L25" s="11" t="s">
        <v>217</v>
      </c>
      <c r="M25" s="3" t="s">
        <v>216</v>
      </c>
      <c r="N25" s="3" t="s">
        <v>215</v>
      </c>
    </row>
    <row r="26" spans="1:14" ht="30" x14ac:dyDescent="0.25">
      <c r="A26" s="61">
        <v>22</v>
      </c>
      <c r="B26" s="61" t="s">
        <v>127</v>
      </c>
      <c r="C26" s="3" t="s">
        <v>128</v>
      </c>
      <c r="D26" s="77" t="s">
        <v>36</v>
      </c>
      <c r="E26" s="3"/>
      <c r="F26" s="3"/>
      <c r="G26" s="1" t="s">
        <v>1632</v>
      </c>
      <c r="H26" s="55" t="s">
        <v>83</v>
      </c>
      <c r="I26" s="3">
        <v>400</v>
      </c>
      <c r="J26" s="69">
        <v>400</v>
      </c>
      <c r="K26" s="78">
        <f t="shared" si="0"/>
        <v>160000</v>
      </c>
      <c r="L26" s="11" t="s">
        <v>217</v>
      </c>
      <c r="M26" s="3" t="s">
        <v>216</v>
      </c>
      <c r="N26" s="3" t="s">
        <v>215</v>
      </c>
    </row>
    <row r="27" spans="1:14" ht="30" x14ac:dyDescent="0.25">
      <c r="A27" s="61">
        <v>23</v>
      </c>
      <c r="B27" s="77" t="s">
        <v>129</v>
      </c>
      <c r="C27" s="3" t="s">
        <v>130</v>
      </c>
      <c r="D27" s="77" t="s">
        <v>37</v>
      </c>
      <c r="E27" s="3"/>
      <c r="F27" s="57"/>
      <c r="G27" s="1" t="s">
        <v>1632</v>
      </c>
      <c r="H27" s="55" t="s">
        <v>83</v>
      </c>
      <c r="I27" s="3">
        <v>120</v>
      </c>
      <c r="J27" s="69">
        <v>40</v>
      </c>
      <c r="K27" s="78">
        <f t="shared" si="0"/>
        <v>4800</v>
      </c>
      <c r="L27" s="11" t="s">
        <v>217</v>
      </c>
      <c r="M27" s="3" t="s">
        <v>216</v>
      </c>
      <c r="N27" s="3" t="s">
        <v>215</v>
      </c>
    </row>
    <row r="28" spans="1:14" ht="30" x14ac:dyDescent="0.25">
      <c r="A28" s="61">
        <v>24</v>
      </c>
      <c r="B28" s="77" t="s">
        <v>129</v>
      </c>
      <c r="C28" s="3" t="s">
        <v>130</v>
      </c>
      <c r="D28" s="77" t="s">
        <v>38</v>
      </c>
      <c r="E28" s="3"/>
      <c r="F28" s="3"/>
      <c r="G28" s="1" t="s">
        <v>1632</v>
      </c>
      <c r="H28" s="55" t="s">
        <v>83</v>
      </c>
      <c r="I28" s="3">
        <v>1200</v>
      </c>
      <c r="J28" s="69">
        <v>40</v>
      </c>
      <c r="K28" s="78">
        <f t="shared" si="0"/>
        <v>48000</v>
      </c>
      <c r="L28" s="11" t="s">
        <v>217</v>
      </c>
      <c r="M28" s="3" t="s">
        <v>216</v>
      </c>
      <c r="N28" s="3" t="s">
        <v>215</v>
      </c>
    </row>
    <row r="29" spans="1:14" ht="30" x14ac:dyDescent="0.25">
      <c r="A29" s="61">
        <v>25</v>
      </c>
      <c r="B29" s="61" t="s">
        <v>131</v>
      </c>
      <c r="C29" s="3" t="str">
        <f>'[1]План ГЗ'!$J$1758</f>
        <v>Серіппесі бар қалам</v>
      </c>
      <c r="D29" s="77" t="s">
        <v>39</v>
      </c>
      <c r="E29" s="2"/>
      <c r="F29" s="3"/>
      <c r="G29" s="1" t="s">
        <v>1632</v>
      </c>
      <c r="H29" s="55" t="s">
        <v>83</v>
      </c>
      <c r="I29" s="3">
        <v>20</v>
      </c>
      <c r="J29" s="69">
        <v>95</v>
      </c>
      <c r="K29" s="78">
        <f t="shared" si="0"/>
        <v>1900</v>
      </c>
      <c r="L29" s="11" t="s">
        <v>217</v>
      </c>
      <c r="M29" s="3" t="s">
        <v>216</v>
      </c>
      <c r="N29" s="3" t="s">
        <v>215</v>
      </c>
    </row>
    <row r="30" spans="1:14" ht="30" x14ac:dyDescent="0.25">
      <c r="A30" s="61">
        <v>26</v>
      </c>
      <c r="B30" s="61" t="s">
        <v>132</v>
      </c>
      <c r="C30" s="3" t="s">
        <v>133</v>
      </c>
      <c r="D30" s="77" t="s">
        <v>40</v>
      </c>
      <c r="E30" s="2"/>
      <c r="F30" s="3"/>
      <c r="G30" s="1" t="s">
        <v>1632</v>
      </c>
      <c r="H30" s="3" t="s">
        <v>85</v>
      </c>
      <c r="I30" s="3">
        <v>300</v>
      </c>
      <c r="J30" s="69">
        <v>85</v>
      </c>
      <c r="K30" s="78">
        <f t="shared" si="0"/>
        <v>25500</v>
      </c>
      <c r="L30" s="11" t="s">
        <v>217</v>
      </c>
      <c r="M30" s="3" t="s">
        <v>216</v>
      </c>
      <c r="N30" s="3" t="s">
        <v>215</v>
      </c>
    </row>
    <row r="31" spans="1:14" ht="30" x14ac:dyDescent="0.25">
      <c r="A31" s="61">
        <v>27</v>
      </c>
      <c r="B31" s="61" t="s">
        <v>134</v>
      </c>
      <c r="C31" s="3" t="s">
        <v>135</v>
      </c>
      <c r="D31" s="77" t="s">
        <v>41</v>
      </c>
      <c r="E31" s="3"/>
      <c r="F31" s="3"/>
      <c r="G31" s="1" t="s">
        <v>1632</v>
      </c>
      <c r="H31" s="55" t="s">
        <v>83</v>
      </c>
      <c r="I31" s="3">
        <v>765</v>
      </c>
      <c r="J31" s="69">
        <v>40</v>
      </c>
      <c r="K31" s="78">
        <f t="shared" si="0"/>
        <v>30600</v>
      </c>
      <c r="L31" s="11" t="s">
        <v>217</v>
      </c>
      <c r="M31" s="3" t="s">
        <v>216</v>
      </c>
      <c r="N31" s="3" t="s">
        <v>215</v>
      </c>
    </row>
    <row r="32" spans="1:14" ht="30" x14ac:dyDescent="0.25">
      <c r="A32" s="61">
        <v>28</v>
      </c>
      <c r="B32" s="61" t="s">
        <v>136</v>
      </c>
      <c r="C32" s="3" t="s">
        <v>137</v>
      </c>
      <c r="D32" s="77" t="s">
        <v>42</v>
      </c>
      <c r="E32" s="3"/>
      <c r="F32" s="3"/>
      <c r="G32" s="1" t="s">
        <v>1632</v>
      </c>
      <c r="H32" s="55" t="s">
        <v>83</v>
      </c>
      <c r="I32" s="3">
        <v>170</v>
      </c>
      <c r="J32" s="69">
        <v>315</v>
      </c>
      <c r="K32" s="78">
        <f t="shared" si="0"/>
        <v>53550</v>
      </c>
      <c r="L32" s="11" t="s">
        <v>217</v>
      </c>
      <c r="M32" s="3" t="s">
        <v>216</v>
      </c>
      <c r="N32" s="3" t="s">
        <v>215</v>
      </c>
    </row>
    <row r="33" spans="1:14" ht="30" x14ac:dyDescent="0.25">
      <c r="A33" s="61">
        <v>29</v>
      </c>
      <c r="B33" s="61" t="s">
        <v>138</v>
      </c>
      <c r="C33" s="3" t="s">
        <v>145</v>
      </c>
      <c r="D33" s="77" t="s">
        <v>43</v>
      </c>
      <c r="E33" s="6"/>
      <c r="F33" s="6"/>
      <c r="G33" s="1" t="s">
        <v>1632</v>
      </c>
      <c r="H33" s="55" t="s">
        <v>83</v>
      </c>
      <c r="I33" s="3">
        <v>100</v>
      </c>
      <c r="J33" s="69">
        <v>45</v>
      </c>
      <c r="K33" s="78">
        <f t="shared" si="0"/>
        <v>4500</v>
      </c>
      <c r="L33" s="11" t="s">
        <v>217</v>
      </c>
      <c r="M33" s="3" t="s">
        <v>216</v>
      </c>
      <c r="N33" s="3" t="s">
        <v>215</v>
      </c>
    </row>
    <row r="34" spans="1:14" ht="30" x14ac:dyDescent="0.25">
      <c r="A34" s="61">
        <v>30</v>
      </c>
      <c r="B34" s="61" t="s">
        <v>139</v>
      </c>
      <c r="C34" s="3" t="s">
        <v>140</v>
      </c>
      <c r="D34" s="77" t="s">
        <v>44</v>
      </c>
      <c r="E34" s="7"/>
      <c r="F34" s="7"/>
      <c r="G34" s="1" t="s">
        <v>1632</v>
      </c>
      <c r="H34" s="55" t="s">
        <v>83</v>
      </c>
      <c r="I34" s="3">
        <v>200</v>
      </c>
      <c r="J34" s="69">
        <v>67</v>
      </c>
      <c r="K34" s="78">
        <f t="shared" si="0"/>
        <v>13400</v>
      </c>
      <c r="L34" s="11" t="s">
        <v>217</v>
      </c>
      <c r="M34" s="3" t="s">
        <v>216</v>
      </c>
      <c r="N34" s="3" t="s">
        <v>215</v>
      </c>
    </row>
    <row r="35" spans="1:14" ht="30" x14ac:dyDescent="0.25">
      <c r="A35" s="61">
        <v>31</v>
      </c>
      <c r="B35" s="61" t="s">
        <v>141</v>
      </c>
      <c r="C35" s="3" t="s">
        <v>143</v>
      </c>
      <c r="D35" s="77" t="s">
        <v>45</v>
      </c>
      <c r="E35" s="7"/>
      <c r="F35" s="7"/>
      <c r="G35" s="1" t="s">
        <v>1632</v>
      </c>
      <c r="H35" s="55" t="s">
        <v>83</v>
      </c>
      <c r="I35" s="3">
        <v>15</v>
      </c>
      <c r="J35" s="69">
        <v>905</v>
      </c>
      <c r="K35" s="78">
        <f t="shared" si="0"/>
        <v>13575</v>
      </c>
      <c r="L35" s="11" t="s">
        <v>217</v>
      </c>
      <c r="M35" s="3" t="s">
        <v>216</v>
      </c>
      <c r="N35" s="3" t="s">
        <v>215</v>
      </c>
    </row>
    <row r="36" spans="1:14" ht="30" x14ac:dyDescent="0.25">
      <c r="A36" s="61">
        <v>32</v>
      </c>
      <c r="B36" s="61" t="s">
        <v>141</v>
      </c>
      <c r="C36" s="3" t="s">
        <v>144</v>
      </c>
      <c r="D36" s="77" t="s">
        <v>142</v>
      </c>
      <c r="E36" s="3"/>
      <c r="F36" s="3"/>
      <c r="G36" s="1" t="s">
        <v>1632</v>
      </c>
      <c r="H36" s="55" t="s">
        <v>83</v>
      </c>
      <c r="I36" s="3">
        <v>5</v>
      </c>
      <c r="J36" s="69">
        <v>1220</v>
      </c>
      <c r="K36" s="78">
        <f t="shared" si="0"/>
        <v>6100</v>
      </c>
      <c r="L36" s="11" t="s">
        <v>217</v>
      </c>
      <c r="M36" s="3" t="s">
        <v>216</v>
      </c>
      <c r="N36" s="3" t="s">
        <v>215</v>
      </c>
    </row>
    <row r="37" spans="1:14" ht="30" x14ac:dyDescent="0.25">
      <c r="A37" s="61">
        <v>33</v>
      </c>
      <c r="B37" s="61" t="s">
        <v>146</v>
      </c>
      <c r="C37" s="3" t="s">
        <v>147</v>
      </c>
      <c r="D37" s="77" t="s">
        <v>46</v>
      </c>
      <c r="E37" s="7"/>
      <c r="F37" s="7"/>
      <c r="G37" s="1" t="s">
        <v>1632</v>
      </c>
      <c r="H37" s="3" t="s">
        <v>85</v>
      </c>
      <c r="I37" s="3">
        <v>150</v>
      </c>
      <c r="J37" s="69">
        <v>130</v>
      </c>
      <c r="K37" s="78">
        <f t="shared" si="0"/>
        <v>19500</v>
      </c>
      <c r="L37" s="11" t="s">
        <v>217</v>
      </c>
      <c r="M37" s="3" t="s">
        <v>216</v>
      </c>
      <c r="N37" s="3" t="s">
        <v>215</v>
      </c>
    </row>
    <row r="38" spans="1:14" ht="30" x14ac:dyDescent="0.25">
      <c r="A38" s="61">
        <v>34</v>
      </c>
      <c r="B38" s="61" t="s">
        <v>149</v>
      </c>
      <c r="C38" s="3" t="s">
        <v>148</v>
      </c>
      <c r="D38" s="77" t="s">
        <v>47</v>
      </c>
      <c r="E38" s="3"/>
      <c r="F38" s="3"/>
      <c r="G38" s="1" t="s">
        <v>1632</v>
      </c>
      <c r="H38" s="55" t="s">
        <v>83</v>
      </c>
      <c r="I38" s="3">
        <v>50</v>
      </c>
      <c r="J38" s="69">
        <v>166</v>
      </c>
      <c r="K38" s="78">
        <f t="shared" si="0"/>
        <v>8300</v>
      </c>
      <c r="L38" s="11" t="s">
        <v>217</v>
      </c>
      <c r="M38" s="3" t="s">
        <v>216</v>
      </c>
      <c r="N38" s="3" t="s">
        <v>215</v>
      </c>
    </row>
    <row r="39" spans="1:14" ht="30" x14ac:dyDescent="0.25">
      <c r="A39" s="61">
        <v>35</v>
      </c>
      <c r="B39" s="77" t="s">
        <v>150</v>
      </c>
      <c r="C39" s="3" t="s">
        <v>151</v>
      </c>
      <c r="D39" s="77" t="s">
        <v>48</v>
      </c>
      <c r="E39" s="7"/>
      <c r="F39" s="7"/>
      <c r="G39" s="1" t="s">
        <v>1632</v>
      </c>
      <c r="H39" s="55" t="s">
        <v>83</v>
      </c>
      <c r="I39" s="4">
        <v>40</v>
      </c>
      <c r="J39" s="69">
        <v>55</v>
      </c>
      <c r="K39" s="78">
        <f t="shared" si="0"/>
        <v>2200</v>
      </c>
      <c r="L39" s="11" t="s">
        <v>217</v>
      </c>
      <c r="M39" s="3" t="s">
        <v>216</v>
      </c>
      <c r="N39" s="3" t="s">
        <v>215</v>
      </c>
    </row>
    <row r="40" spans="1:14" ht="30" x14ac:dyDescent="0.25">
      <c r="A40" s="61">
        <v>36</v>
      </c>
      <c r="B40" s="61" t="s">
        <v>152</v>
      </c>
      <c r="C40" s="3" t="s">
        <v>153</v>
      </c>
      <c r="D40" s="77" t="s">
        <v>49</v>
      </c>
      <c r="E40" s="7"/>
      <c r="F40" s="7"/>
      <c r="G40" s="1" t="s">
        <v>1632</v>
      </c>
      <c r="H40" s="55" t="s">
        <v>83</v>
      </c>
      <c r="I40" s="3">
        <v>30</v>
      </c>
      <c r="J40" s="69">
        <v>40</v>
      </c>
      <c r="K40" s="78">
        <f t="shared" si="0"/>
        <v>1200</v>
      </c>
      <c r="L40" s="11" t="s">
        <v>217</v>
      </c>
      <c r="M40" s="3" t="s">
        <v>216</v>
      </c>
      <c r="N40" s="3" t="s">
        <v>215</v>
      </c>
    </row>
    <row r="41" spans="1:14" ht="30" x14ac:dyDescent="0.25">
      <c r="A41" s="61">
        <v>37</v>
      </c>
      <c r="B41" s="61" t="s">
        <v>154</v>
      </c>
      <c r="C41" s="61" t="s">
        <v>154</v>
      </c>
      <c r="D41" s="77" t="s">
        <v>50</v>
      </c>
      <c r="E41" s="1"/>
      <c r="F41" s="1"/>
      <c r="G41" s="1" t="s">
        <v>1632</v>
      </c>
      <c r="H41" s="55" t="s">
        <v>83</v>
      </c>
      <c r="I41" s="3">
        <v>4200</v>
      </c>
      <c r="J41" s="69">
        <v>10</v>
      </c>
      <c r="K41" s="78">
        <f t="shared" si="0"/>
        <v>42000</v>
      </c>
      <c r="L41" s="11" t="s">
        <v>217</v>
      </c>
      <c r="M41" s="3" t="s">
        <v>216</v>
      </c>
      <c r="N41" s="3" t="s">
        <v>215</v>
      </c>
    </row>
    <row r="42" spans="1:14" ht="30" x14ac:dyDescent="0.25">
      <c r="A42" s="61">
        <v>38</v>
      </c>
      <c r="B42" s="61" t="s">
        <v>155</v>
      </c>
      <c r="C42" s="3" t="s">
        <v>156</v>
      </c>
      <c r="D42" s="77" t="s">
        <v>51</v>
      </c>
      <c r="E42" s="1"/>
      <c r="F42" s="1"/>
      <c r="G42" s="1" t="s">
        <v>1632</v>
      </c>
      <c r="H42" s="55" t="s">
        <v>83</v>
      </c>
      <c r="I42" s="3">
        <v>24</v>
      </c>
      <c r="J42" s="69">
        <v>70</v>
      </c>
      <c r="K42" s="78">
        <f t="shared" si="0"/>
        <v>1680</v>
      </c>
      <c r="L42" s="11" t="s">
        <v>217</v>
      </c>
      <c r="M42" s="3" t="s">
        <v>216</v>
      </c>
      <c r="N42" s="3" t="s">
        <v>215</v>
      </c>
    </row>
    <row r="43" spans="1:14" ht="30" x14ac:dyDescent="0.25">
      <c r="A43" s="61">
        <v>39</v>
      </c>
      <c r="B43" s="77" t="s">
        <v>157</v>
      </c>
      <c r="C43" s="77" t="s">
        <v>52</v>
      </c>
      <c r="D43" s="77" t="s">
        <v>52</v>
      </c>
      <c r="E43" s="6"/>
      <c r="F43" s="6"/>
      <c r="G43" s="1" t="s">
        <v>1632</v>
      </c>
      <c r="H43" s="55" t="s">
        <v>83</v>
      </c>
      <c r="I43" s="3">
        <v>1</v>
      </c>
      <c r="J43" s="69">
        <v>190</v>
      </c>
      <c r="K43" s="78">
        <f t="shared" si="0"/>
        <v>190</v>
      </c>
      <c r="L43" s="11" t="s">
        <v>217</v>
      </c>
      <c r="M43" s="3" t="s">
        <v>216</v>
      </c>
      <c r="N43" s="3" t="s">
        <v>215</v>
      </c>
    </row>
    <row r="44" spans="1:14" ht="30" x14ac:dyDescent="0.25">
      <c r="A44" s="61">
        <v>40</v>
      </c>
      <c r="B44" s="77" t="s">
        <v>158</v>
      </c>
      <c r="C44" s="3" t="s">
        <v>159</v>
      </c>
      <c r="D44" s="77" t="s">
        <v>53</v>
      </c>
      <c r="E44" s="3"/>
      <c r="F44" s="3"/>
      <c r="G44" s="1" t="s">
        <v>1632</v>
      </c>
      <c r="H44" s="3" t="s">
        <v>85</v>
      </c>
      <c r="I44" s="3">
        <v>2</v>
      </c>
      <c r="J44" s="69">
        <v>150</v>
      </c>
      <c r="K44" s="78">
        <f t="shared" si="0"/>
        <v>300</v>
      </c>
      <c r="L44" s="11" t="s">
        <v>217</v>
      </c>
      <c r="M44" s="3" t="s">
        <v>216</v>
      </c>
      <c r="N44" s="3" t="s">
        <v>215</v>
      </c>
    </row>
    <row r="45" spans="1:14" ht="30" x14ac:dyDescent="0.25">
      <c r="A45" s="61">
        <v>41</v>
      </c>
      <c r="B45" s="61" t="s">
        <v>161</v>
      </c>
      <c r="C45" s="3" t="s">
        <v>160</v>
      </c>
      <c r="D45" s="77" t="s">
        <v>54</v>
      </c>
      <c r="E45" s="3"/>
      <c r="F45" s="3"/>
      <c r="G45" s="1" t="s">
        <v>1632</v>
      </c>
      <c r="H45" s="3" t="s">
        <v>86</v>
      </c>
      <c r="I45" s="3">
        <v>300</v>
      </c>
      <c r="J45" s="69">
        <v>415</v>
      </c>
      <c r="K45" s="78">
        <f t="shared" si="0"/>
        <v>124500</v>
      </c>
      <c r="L45" s="11" t="s">
        <v>217</v>
      </c>
      <c r="M45" s="3" t="s">
        <v>216</v>
      </c>
      <c r="N45" s="3" t="s">
        <v>215</v>
      </c>
    </row>
    <row r="46" spans="1:14" ht="30" x14ac:dyDescent="0.25">
      <c r="A46" s="61">
        <v>42</v>
      </c>
      <c r="B46" s="61" t="s">
        <v>162</v>
      </c>
      <c r="C46" s="8" t="s">
        <v>163</v>
      </c>
      <c r="D46" s="3" t="s">
        <v>55</v>
      </c>
      <c r="E46" s="3"/>
      <c r="F46" s="3"/>
      <c r="G46" s="1" t="s">
        <v>1632</v>
      </c>
      <c r="H46" s="3" t="s">
        <v>86</v>
      </c>
      <c r="I46" s="3">
        <v>10</v>
      </c>
      <c r="J46" s="69">
        <v>105</v>
      </c>
      <c r="K46" s="78">
        <f t="shared" si="0"/>
        <v>1050</v>
      </c>
      <c r="L46" s="11" t="s">
        <v>217</v>
      </c>
      <c r="M46" s="3" t="s">
        <v>216</v>
      </c>
      <c r="N46" s="3" t="s">
        <v>215</v>
      </c>
    </row>
    <row r="47" spans="1:14" ht="30" x14ac:dyDescent="0.25">
      <c r="A47" s="61">
        <v>43</v>
      </c>
      <c r="B47" s="61" t="s">
        <v>164</v>
      </c>
      <c r="C47" s="3" t="s">
        <v>165</v>
      </c>
      <c r="D47" s="77" t="s">
        <v>56</v>
      </c>
      <c r="E47" s="3"/>
      <c r="F47" s="3"/>
      <c r="G47" s="1" t="s">
        <v>1632</v>
      </c>
      <c r="H47" s="3" t="s">
        <v>83</v>
      </c>
      <c r="I47" s="3">
        <v>600</v>
      </c>
      <c r="J47" s="69">
        <v>40</v>
      </c>
      <c r="K47" s="78">
        <f t="shared" si="0"/>
        <v>24000</v>
      </c>
      <c r="L47" s="11" t="s">
        <v>217</v>
      </c>
      <c r="M47" s="3" t="s">
        <v>216</v>
      </c>
      <c r="N47" s="3" t="s">
        <v>215</v>
      </c>
    </row>
    <row r="48" spans="1:14" ht="30" x14ac:dyDescent="0.25">
      <c r="A48" s="61">
        <v>44</v>
      </c>
      <c r="B48" s="77" t="s">
        <v>166</v>
      </c>
      <c r="C48" s="3" t="s">
        <v>167</v>
      </c>
      <c r="D48" s="77" t="s">
        <v>57</v>
      </c>
      <c r="E48" s="3"/>
      <c r="F48" s="3"/>
      <c r="G48" s="1" t="s">
        <v>1632</v>
      </c>
      <c r="H48" s="3" t="s">
        <v>84</v>
      </c>
      <c r="I48" s="3">
        <v>20</v>
      </c>
      <c r="J48" s="69">
        <v>1767</v>
      </c>
      <c r="K48" s="78">
        <f t="shared" si="0"/>
        <v>35340</v>
      </c>
      <c r="L48" s="11" t="s">
        <v>217</v>
      </c>
      <c r="M48" s="3" t="s">
        <v>216</v>
      </c>
      <c r="N48" s="3" t="s">
        <v>215</v>
      </c>
    </row>
    <row r="49" spans="1:14" ht="30" x14ac:dyDescent="0.25">
      <c r="A49" s="61">
        <v>45</v>
      </c>
      <c r="B49" s="61" t="s">
        <v>168</v>
      </c>
      <c r="C49" s="3" t="s">
        <v>169</v>
      </c>
      <c r="D49" s="77" t="s">
        <v>58</v>
      </c>
      <c r="E49" s="3"/>
      <c r="F49" s="3"/>
      <c r="G49" s="1" t="s">
        <v>1632</v>
      </c>
      <c r="H49" s="3" t="s">
        <v>83</v>
      </c>
      <c r="I49" s="3">
        <v>24</v>
      </c>
      <c r="J49" s="69">
        <v>110</v>
      </c>
      <c r="K49" s="78">
        <f t="shared" si="0"/>
        <v>2640</v>
      </c>
      <c r="L49" s="11" t="s">
        <v>217</v>
      </c>
      <c r="M49" s="3" t="s">
        <v>216</v>
      </c>
      <c r="N49" s="3" t="s">
        <v>215</v>
      </c>
    </row>
    <row r="50" spans="1:14" ht="30" x14ac:dyDescent="0.25">
      <c r="A50" s="61">
        <v>46</v>
      </c>
      <c r="B50" s="61" t="s">
        <v>172</v>
      </c>
      <c r="C50" s="3" t="s">
        <v>171</v>
      </c>
      <c r="D50" s="77" t="s">
        <v>170</v>
      </c>
      <c r="E50" s="3"/>
      <c r="F50" s="3"/>
      <c r="G50" s="1" t="s">
        <v>1632</v>
      </c>
      <c r="H50" s="3" t="s">
        <v>83</v>
      </c>
      <c r="I50" s="4">
        <v>50</v>
      </c>
      <c r="J50" s="69">
        <v>40</v>
      </c>
      <c r="K50" s="78">
        <f t="shared" si="0"/>
        <v>2000</v>
      </c>
      <c r="L50" s="11" t="s">
        <v>217</v>
      </c>
      <c r="M50" s="3" t="s">
        <v>216</v>
      </c>
      <c r="N50" s="3" t="s">
        <v>215</v>
      </c>
    </row>
    <row r="51" spans="1:14" ht="30" x14ac:dyDescent="0.25">
      <c r="A51" s="61">
        <v>47</v>
      </c>
      <c r="B51" s="61" t="s">
        <v>132</v>
      </c>
      <c r="C51" s="3" t="s">
        <v>173</v>
      </c>
      <c r="D51" s="77" t="s">
        <v>59</v>
      </c>
      <c r="E51" s="3"/>
      <c r="F51" s="3"/>
      <c r="G51" s="1" t="s">
        <v>1632</v>
      </c>
      <c r="H51" s="3" t="s">
        <v>85</v>
      </c>
      <c r="I51" s="3">
        <v>80</v>
      </c>
      <c r="J51" s="69">
        <v>36</v>
      </c>
      <c r="K51" s="78">
        <f t="shared" si="0"/>
        <v>2880</v>
      </c>
      <c r="L51" s="11" t="s">
        <v>217</v>
      </c>
      <c r="M51" s="3" t="s">
        <v>216</v>
      </c>
      <c r="N51" s="3" t="s">
        <v>215</v>
      </c>
    </row>
    <row r="52" spans="1:14" ht="30" x14ac:dyDescent="0.25">
      <c r="A52" s="61">
        <v>48</v>
      </c>
      <c r="B52" s="61" t="s">
        <v>174</v>
      </c>
      <c r="C52" s="3" t="s">
        <v>175</v>
      </c>
      <c r="D52" s="77" t="s">
        <v>60</v>
      </c>
      <c r="E52" s="3"/>
      <c r="F52" s="3"/>
      <c r="G52" s="1" t="s">
        <v>1632</v>
      </c>
      <c r="H52" s="3" t="s">
        <v>83</v>
      </c>
      <c r="I52" s="3">
        <v>60</v>
      </c>
      <c r="J52" s="69">
        <v>175</v>
      </c>
      <c r="K52" s="78">
        <f t="shared" si="0"/>
        <v>10500</v>
      </c>
      <c r="L52" s="11" t="s">
        <v>217</v>
      </c>
      <c r="M52" s="3" t="s">
        <v>216</v>
      </c>
      <c r="N52" s="3" t="s">
        <v>215</v>
      </c>
    </row>
    <row r="53" spans="1:14" ht="30" x14ac:dyDescent="0.25">
      <c r="A53" s="61">
        <v>49</v>
      </c>
      <c r="B53" s="61" t="s">
        <v>92</v>
      </c>
      <c r="C53" s="1" t="s">
        <v>176</v>
      </c>
      <c r="D53" s="77" t="s">
        <v>61</v>
      </c>
      <c r="E53" s="3"/>
      <c r="F53" s="3"/>
      <c r="G53" s="1" t="s">
        <v>1632</v>
      </c>
      <c r="H53" s="3" t="s">
        <v>83</v>
      </c>
      <c r="I53" s="4">
        <v>100</v>
      </c>
      <c r="J53" s="69">
        <v>35</v>
      </c>
      <c r="K53" s="78">
        <f t="shared" si="0"/>
        <v>3500</v>
      </c>
      <c r="L53" s="11" t="s">
        <v>217</v>
      </c>
      <c r="M53" s="3" t="s">
        <v>216</v>
      </c>
      <c r="N53" s="3" t="s">
        <v>215</v>
      </c>
    </row>
    <row r="54" spans="1:14" ht="30" x14ac:dyDescent="0.25">
      <c r="A54" s="61">
        <v>50</v>
      </c>
      <c r="B54" s="61" t="s">
        <v>178</v>
      </c>
      <c r="C54" s="3" t="s">
        <v>177</v>
      </c>
      <c r="D54" s="77" t="s">
        <v>62</v>
      </c>
      <c r="E54" s="3"/>
      <c r="F54" s="3"/>
      <c r="G54" s="1" t="s">
        <v>1632</v>
      </c>
      <c r="H54" s="3" t="s">
        <v>83</v>
      </c>
      <c r="I54" s="3">
        <v>50</v>
      </c>
      <c r="J54" s="69">
        <v>620</v>
      </c>
      <c r="K54" s="78">
        <f t="shared" si="0"/>
        <v>31000</v>
      </c>
      <c r="L54" s="11" t="s">
        <v>217</v>
      </c>
      <c r="M54" s="3" t="s">
        <v>216</v>
      </c>
      <c r="N54" s="3" t="s">
        <v>215</v>
      </c>
    </row>
    <row r="55" spans="1:14" ht="30" x14ac:dyDescent="0.25">
      <c r="A55" s="61">
        <v>51</v>
      </c>
      <c r="B55" s="61" t="s">
        <v>113</v>
      </c>
      <c r="C55" s="3" t="s">
        <v>179</v>
      </c>
      <c r="D55" s="77" t="s">
        <v>63</v>
      </c>
      <c r="E55" s="3"/>
      <c r="F55" s="3"/>
      <c r="G55" s="1" t="s">
        <v>1632</v>
      </c>
      <c r="H55" s="3" t="s">
        <v>83</v>
      </c>
      <c r="I55" s="3">
        <v>12</v>
      </c>
      <c r="J55" s="69">
        <v>100</v>
      </c>
      <c r="K55" s="78">
        <f t="shared" si="0"/>
        <v>1200</v>
      </c>
      <c r="L55" s="11" t="s">
        <v>217</v>
      </c>
      <c r="M55" s="3" t="s">
        <v>216</v>
      </c>
      <c r="N55" s="3" t="s">
        <v>215</v>
      </c>
    </row>
    <row r="56" spans="1:14" ht="30" x14ac:dyDescent="0.25">
      <c r="A56" s="61">
        <v>52</v>
      </c>
      <c r="B56" s="61" t="s">
        <v>181</v>
      </c>
      <c r="C56" s="3" t="s">
        <v>180</v>
      </c>
      <c r="D56" s="77" t="s">
        <v>64</v>
      </c>
      <c r="E56" s="3"/>
      <c r="F56" s="3"/>
      <c r="G56" s="1" t="s">
        <v>1632</v>
      </c>
      <c r="H56" s="55" t="s">
        <v>85</v>
      </c>
      <c r="I56" s="3">
        <v>4</v>
      </c>
      <c r="J56" s="69">
        <v>5499.9999999999991</v>
      </c>
      <c r="K56" s="78">
        <f t="shared" si="0"/>
        <v>21999.999999999996</v>
      </c>
      <c r="L56" s="11" t="s">
        <v>217</v>
      </c>
      <c r="M56" s="3" t="s">
        <v>216</v>
      </c>
      <c r="N56" s="3" t="s">
        <v>215</v>
      </c>
    </row>
    <row r="57" spans="1:14" ht="30" x14ac:dyDescent="0.25">
      <c r="A57" s="61">
        <v>53</v>
      </c>
      <c r="B57" s="61" t="s">
        <v>183</v>
      </c>
      <c r="C57" s="3" t="s">
        <v>182</v>
      </c>
      <c r="D57" s="77" t="s">
        <v>65</v>
      </c>
      <c r="E57" s="3"/>
      <c r="F57" s="3"/>
      <c r="G57" s="1" t="s">
        <v>1632</v>
      </c>
      <c r="H57" s="55" t="s">
        <v>83</v>
      </c>
      <c r="I57" s="3">
        <v>40</v>
      </c>
      <c r="J57" s="69">
        <v>620</v>
      </c>
      <c r="K57" s="78">
        <f t="shared" si="0"/>
        <v>24800</v>
      </c>
      <c r="L57" s="11" t="s">
        <v>217</v>
      </c>
      <c r="M57" s="3" t="s">
        <v>216</v>
      </c>
      <c r="N57" s="3" t="s">
        <v>215</v>
      </c>
    </row>
    <row r="58" spans="1:14" ht="30" x14ac:dyDescent="0.25">
      <c r="A58" s="61">
        <v>54</v>
      </c>
      <c r="B58" s="61" t="s">
        <v>185</v>
      </c>
      <c r="C58" s="3" t="s">
        <v>184</v>
      </c>
      <c r="D58" s="77" t="s">
        <v>66</v>
      </c>
      <c r="E58" s="3"/>
      <c r="F58" s="3"/>
      <c r="G58" s="1" t="s">
        <v>1632</v>
      </c>
      <c r="H58" s="55" t="s">
        <v>83</v>
      </c>
      <c r="I58" s="3">
        <v>30</v>
      </c>
      <c r="J58" s="69">
        <v>50</v>
      </c>
      <c r="K58" s="78">
        <f t="shared" si="0"/>
        <v>1500</v>
      </c>
      <c r="L58" s="11" t="s">
        <v>217</v>
      </c>
      <c r="M58" s="3" t="s">
        <v>216</v>
      </c>
      <c r="N58" s="3" t="s">
        <v>215</v>
      </c>
    </row>
    <row r="59" spans="1:14" ht="30" x14ac:dyDescent="0.25">
      <c r="A59" s="61">
        <v>55</v>
      </c>
      <c r="B59" s="77" t="s">
        <v>187</v>
      </c>
      <c r="C59" s="3" t="s">
        <v>186</v>
      </c>
      <c r="D59" s="77" t="s">
        <v>67</v>
      </c>
      <c r="E59" s="3"/>
      <c r="F59" s="3"/>
      <c r="G59" s="1" t="s">
        <v>1632</v>
      </c>
      <c r="H59" s="55" t="s">
        <v>85</v>
      </c>
      <c r="I59" s="3">
        <v>5</v>
      </c>
      <c r="J59" s="69">
        <v>280</v>
      </c>
      <c r="K59" s="78">
        <f t="shared" si="0"/>
        <v>1400</v>
      </c>
      <c r="L59" s="11" t="s">
        <v>217</v>
      </c>
      <c r="M59" s="3" t="s">
        <v>216</v>
      </c>
      <c r="N59" s="3" t="s">
        <v>215</v>
      </c>
    </row>
    <row r="60" spans="1:14" ht="30" x14ac:dyDescent="0.25">
      <c r="A60" s="61">
        <v>56</v>
      </c>
      <c r="B60" s="61" t="s">
        <v>189</v>
      </c>
      <c r="C60" s="3" t="s">
        <v>188</v>
      </c>
      <c r="D60" s="77" t="s">
        <v>68</v>
      </c>
      <c r="E60" s="3"/>
      <c r="F60" s="3"/>
      <c r="G60" s="1" t="s">
        <v>1632</v>
      </c>
      <c r="H60" s="55" t="s">
        <v>83</v>
      </c>
      <c r="I60" s="3">
        <v>100</v>
      </c>
      <c r="J60" s="69">
        <v>11</v>
      </c>
      <c r="K60" s="78">
        <f t="shared" si="0"/>
        <v>1100</v>
      </c>
      <c r="L60" s="11" t="s">
        <v>217</v>
      </c>
      <c r="M60" s="3" t="s">
        <v>216</v>
      </c>
      <c r="N60" s="3" t="s">
        <v>215</v>
      </c>
    </row>
    <row r="61" spans="1:14" ht="30" x14ac:dyDescent="0.25">
      <c r="A61" s="61">
        <v>57</v>
      </c>
      <c r="B61" s="61" t="s">
        <v>190</v>
      </c>
      <c r="C61" s="3" t="s">
        <v>191</v>
      </c>
      <c r="D61" s="77" t="s">
        <v>69</v>
      </c>
      <c r="E61" s="3"/>
      <c r="F61" s="3"/>
      <c r="G61" s="1" t="s">
        <v>1632</v>
      </c>
      <c r="H61" s="55" t="s">
        <v>83</v>
      </c>
      <c r="I61" s="3">
        <v>100</v>
      </c>
      <c r="J61" s="69">
        <v>23</v>
      </c>
      <c r="K61" s="78">
        <f t="shared" si="0"/>
        <v>2300</v>
      </c>
      <c r="L61" s="11" t="s">
        <v>217</v>
      </c>
      <c r="M61" s="3" t="s">
        <v>216</v>
      </c>
      <c r="N61" s="3" t="s">
        <v>215</v>
      </c>
    </row>
    <row r="62" spans="1:14" ht="30" x14ac:dyDescent="0.25">
      <c r="A62" s="61">
        <v>58</v>
      </c>
      <c r="B62" s="61" t="s">
        <v>192</v>
      </c>
      <c r="C62" s="3" t="s">
        <v>193</v>
      </c>
      <c r="D62" s="77" t="s">
        <v>70</v>
      </c>
      <c r="E62" s="3"/>
      <c r="F62" s="3"/>
      <c r="G62" s="1" t="s">
        <v>1632</v>
      </c>
      <c r="H62" s="55" t="s">
        <v>83</v>
      </c>
      <c r="I62" s="3">
        <v>100</v>
      </c>
      <c r="J62" s="69">
        <v>35</v>
      </c>
      <c r="K62" s="78">
        <f t="shared" si="0"/>
        <v>3500</v>
      </c>
      <c r="L62" s="11" t="s">
        <v>217</v>
      </c>
      <c r="M62" s="3" t="s">
        <v>216</v>
      </c>
      <c r="N62" s="3" t="s">
        <v>215</v>
      </c>
    </row>
    <row r="63" spans="1:14" ht="30" x14ac:dyDescent="0.25">
      <c r="A63" s="61">
        <v>59</v>
      </c>
      <c r="B63" s="61" t="s">
        <v>195</v>
      </c>
      <c r="C63" s="3" t="s">
        <v>194</v>
      </c>
      <c r="D63" s="77" t="s">
        <v>71</v>
      </c>
      <c r="E63" s="3"/>
      <c r="F63" s="3"/>
      <c r="G63" s="1" t="s">
        <v>1632</v>
      </c>
      <c r="H63" s="3" t="s">
        <v>83</v>
      </c>
      <c r="I63" s="3">
        <v>100</v>
      </c>
      <c r="J63" s="69">
        <v>23</v>
      </c>
      <c r="K63" s="78">
        <f t="shared" si="0"/>
        <v>2300</v>
      </c>
      <c r="L63" s="11" t="s">
        <v>217</v>
      </c>
      <c r="M63" s="3" t="s">
        <v>216</v>
      </c>
      <c r="N63" s="3" t="s">
        <v>215</v>
      </c>
    </row>
    <row r="64" spans="1:14" ht="30" x14ac:dyDescent="0.25">
      <c r="A64" s="61">
        <v>60</v>
      </c>
      <c r="B64" s="61" t="s">
        <v>197</v>
      </c>
      <c r="C64" s="3" t="s">
        <v>196</v>
      </c>
      <c r="D64" s="77" t="s">
        <v>72</v>
      </c>
      <c r="E64" s="3"/>
      <c r="F64" s="3"/>
      <c r="G64" s="1" t="s">
        <v>1632</v>
      </c>
      <c r="H64" s="3" t="s">
        <v>83</v>
      </c>
      <c r="I64" s="3">
        <v>100</v>
      </c>
      <c r="J64" s="69">
        <v>18</v>
      </c>
      <c r="K64" s="78">
        <f t="shared" si="0"/>
        <v>1800</v>
      </c>
      <c r="L64" s="11" t="s">
        <v>217</v>
      </c>
      <c r="M64" s="3" t="s">
        <v>216</v>
      </c>
      <c r="N64" s="3" t="s">
        <v>215</v>
      </c>
    </row>
    <row r="65" spans="1:14" ht="30" x14ac:dyDescent="0.25">
      <c r="A65" s="61">
        <v>61</v>
      </c>
      <c r="B65" s="61" t="s">
        <v>199</v>
      </c>
      <c r="C65" s="3" t="s">
        <v>198</v>
      </c>
      <c r="D65" s="77" t="s">
        <v>73</v>
      </c>
      <c r="E65" s="3"/>
      <c r="F65" s="3"/>
      <c r="G65" s="1" t="s">
        <v>1632</v>
      </c>
      <c r="H65" s="3" t="s">
        <v>83</v>
      </c>
      <c r="I65" s="4">
        <v>3</v>
      </c>
      <c r="J65" s="69">
        <v>75</v>
      </c>
      <c r="K65" s="78">
        <f t="shared" si="0"/>
        <v>225</v>
      </c>
      <c r="L65" s="11" t="s">
        <v>217</v>
      </c>
      <c r="M65" s="3" t="s">
        <v>216</v>
      </c>
      <c r="N65" s="3" t="s">
        <v>215</v>
      </c>
    </row>
    <row r="66" spans="1:14" ht="30" x14ac:dyDescent="0.25">
      <c r="A66" s="61">
        <v>62</v>
      </c>
      <c r="B66" s="61" t="s">
        <v>141</v>
      </c>
      <c r="C66" s="3" t="s">
        <v>200</v>
      </c>
      <c r="D66" s="77" t="s">
        <v>74</v>
      </c>
      <c r="E66" s="3"/>
      <c r="F66" s="3"/>
      <c r="G66" s="1" t="s">
        <v>1632</v>
      </c>
      <c r="H66" s="3" t="s">
        <v>83</v>
      </c>
      <c r="I66" s="4">
        <v>10</v>
      </c>
      <c r="J66" s="69">
        <v>295</v>
      </c>
      <c r="K66" s="78">
        <f t="shared" si="0"/>
        <v>2950</v>
      </c>
      <c r="L66" s="11" t="s">
        <v>217</v>
      </c>
      <c r="M66" s="3" t="s">
        <v>216</v>
      </c>
      <c r="N66" s="3" t="s">
        <v>215</v>
      </c>
    </row>
    <row r="67" spans="1:14" ht="30" x14ac:dyDescent="0.25">
      <c r="A67" s="61">
        <v>63</v>
      </c>
      <c r="B67" s="61" t="s">
        <v>202</v>
      </c>
      <c r="C67" s="3" t="s">
        <v>201</v>
      </c>
      <c r="D67" s="77" t="s">
        <v>75</v>
      </c>
      <c r="E67" s="3"/>
      <c r="F67" s="3"/>
      <c r="G67" s="1" t="s">
        <v>1632</v>
      </c>
      <c r="H67" s="3" t="s">
        <v>203</v>
      </c>
      <c r="I67" s="4">
        <v>6</v>
      </c>
      <c r="J67" s="69">
        <v>460</v>
      </c>
      <c r="K67" s="78">
        <f t="shared" si="0"/>
        <v>2760</v>
      </c>
      <c r="L67" s="11" t="s">
        <v>217</v>
      </c>
      <c r="M67" s="3" t="s">
        <v>216</v>
      </c>
      <c r="N67" s="3" t="s">
        <v>215</v>
      </c>
    </row>
    <row r="68" spans="1:14" ht="30" x14ac:dyDescent="0.25">
      <c r="A68" s="61">
        <v>64</v>
      </c>
      <c r="B68" s="61" t="s">
        <v>129</v>
      </c>
      <c r="C68" s="3" t="s">
        <v>204</v>
      </c>
      <c r="D68" s="77" t="s">
        <v>76</v>
      </c>
      <c r="E68" s="3"/>
      <c r="F68" s="3"/>
      <c r="G68" s="1" t="s">
        <v>1632</v>
      </c>
      <c r="H68" s="3" t="s">
        <v>83</v>
      </c>
      <c r="I68" s="4">
        <v>20</v>
      </c>
      <c r="J68" s="69">
        <v>150</v>
      </c>
      <c r="K68" s="78">
        <f t="shared" si="0"/>
        <v>3000</v>
      </c>
      <c r="L68" s="11" t="s">
        <v>217</v>
      </c>
      <c r="M68" s="3" t="s">
        <v>216</v>
      </c>
      <c r="N68" s="3" t="s">
        <v>215</v>
      </c>
    </row>
    <row r="69" spans="1:14" ht="30" x14ac:dyDescent="0.25">
      <c r="A69" s="61">
        <v>65</v>
      </c>
      <c r="B69" s="61" t="s">
        <v>139</v>
      </c>
      <c r="C69" s="3" t="s">
        <v>205</v>
      </c>
      <c r="D69" s="77" t="s">
        <v>77</v>
      </c>
      <c r="E69" s="3"/>
      <c r="F69" s="3"/>
      <c r="G69" s="1" t="s">
        <v>1632</v>
      </c>
      <c r="H69" s="3" t="s">
        <v>85</v>
      </c>
      <c r="I69" s="4">
        <v>6</v>
      </c>
      <c r="J69" s="69">
        <v>85</v>
      </c>
      <c r="K69" s="78">
        <f t="shared" si="0"/>
        <v>510</v>
      </c>
      <c r="L69" s="11" t="s">
        <v>217</v>
      </c>
      <c r="M69" s="3" t="s">
        <v>216</v>
      </c>
      <c r="N69" s="3" t="s">
        <v>215</v>
      </c>
    </row>
    <row r="70" spans="1:14" ht="30" x14ac:dyDescent="0.25">
      <c r="A70" s="61">
        <v>66</v>
      </c>
      <c r="B70" s="61" t="s">
        <v>207</v>
      </c>
      <c r="C70" s="3" t="s">
        <v>206</v>
      </c>
      <c r="D70" s="77" t="s">
        <v>78</v>
      </c>
      <c r="E70" s="3"/>
      <c r="F70" s="3"/>
      <c r="G70" s="1" t="s">
        <v>1632</v>
      </c>
      <c r="H70" s="3" t="s">
        <v>83</v>
      </c>
      <c r="I70" s="4">
        <v>20</v>
      </c>
      <c r="J70" s="69">
        <v>40</v>
      </c>
      <c r="K70" s="78">
        <f t="shared" ref="K70:K74" si="1">I70*J70</f>
        <v>800</v>
      </c>
      <c r="L70" s="11" t="s">
        <v>217</v>
      </c>
      <c r="M70" s="3" t="s">
        <v>216</v>
      </c>
      <c r="N70" s="3" t="s">
        <v>215</v>
      </c>
    </row>
    <row r="71" spans="1:14" ht="30" x14ac:dyDescent="0.25">
      <c r="A71" s="61">
        <v>67</v>
      </c>
      <c r="B71" s="61" t="s">
        <v>209</v>
      </c>
      <c r="C71" s="3" t="s">
        <v>208</v>
      </c>
      <c r="D71" s="77" t="s">
        <v>79</v>
      </c>
      <c r="E71" s="3"/>
      <c r="F71" s="3"/>
      <c r="G71" s="1" t="s">
        <v>1632</v>
      </c>
      <c r="H71" s="3" t="s">
        <v>85</v>
      </c>
      <c r="I71" s="4">
        <v>6</v>
      </c>
      <c r="J71" s="69">
        <v>85</v>
      </c>
      <c r="K71" s="78">
        <f t="shared" si="1"/>
        <v>510</v>
      </c>
      <c r="L71" s="11" t="s">
        <v>217</v>
      </c>
      <c r="M71" s="3" t="s">
        <v>216</v>
      </c>
      <c r="N71" s="3" t="s">
        <v>215</v>
      </c>
    </row>
    <row r="72" spans="1:14" ht="30" x14ac:dyDescent="0.25">
      <c r="A72" s="61">
        <v>68</v>
      </c>
      <c r="B72" s="61" t="s">
        <v>210</v>
      </c>
      <c r="C72" s="3" t="s">
        <v>211</v>
      </c>
      <c r="D72" s="77" t="s">
        <v>80</v>
      </c>
      <c r="E72" s="3"/>
      <c r="F72" s="3"/>
      <c r="G72" s="1" t="s">
        <v>1632</v>
      </c>
      <c r="H72" s="3" t="s">
        <v>85</v>
      </c>
      <c r="I72" s="4">
        <v>2</v>
      </c>
      <c r="J72" s="69">
        <v>40</v>
      </c>
      <c r="K72" s="78">
        <f t="shared" si="1"/>
        <v>80</v>
      </c>
      <c r="L72" s="11" t="s">
        <v>217</v>
      </c>
      <c r="M72" s="3" t="s">
        <v>216</v>
      </c>
      <c r="N72" s="3" t="s">
        <v>215</v>
      </c>
    </row>
    <row r="73" spans="1:14" ht="30" x14ac:dyDescent="0.25">
      <c r="A73" s="61">
        <v>69</v>
      </c>
      <c r="B73" s="61" t="s">
        <v>113</v>
      </c>
      <c r="C73" s="3" t="s">
        <v>212</v>
      </c>
      <c r="D73" s="77" t="s">
        <v>81</v>
      </c>
      <c r="E73" s="3"/>
      <c r="F73" s="3"/>
      <c r="G73" s="1" t="s">
        <v>1632</v>
      </c>
      <c r="H73" s="3" t="s">
        <v>83</v>
      </c>
      <c r="I73" s="4">
        <v>10</v>
      </c>
      <c r="J73" s="69">
        <v>130</v>
      </c>
      <c r="K73" s="78">
        <f t="shared" si="1"/>
        <v>1300</v>
      </c>
      <c r="L73" s="11" t="s">
        <v>217</v>
      </c>
      <c r="M73" s="3" t="s">
        <v>216</v>
      </c>
      <c r="N73" s="3" t="s">
        <v>215</v>
      </c>
    </row>
    <row r="74" spans="1:14" ht="30" x14ac:dyDescent="0.25">
      <c r="A74" s="61">
        <v>70</v>
      </c>
      <c r="B74" s="61" t="s">
        <v>213</v>
      </c>
      <c r="C74" s="3" t="s">
        <v>214</v>
      </c>
      <c r="D74" s="77" t="s">
        <v>82</v>
      </c>
      <c r="E74" s="3"/>
      <c r="F74" s="3"/>
      <c r="G74" s="1" t="s">
        <v>1632</v>
      </c>
      <c r="H74" s="3" t="s">
        <v>83</v>
      </c>
      <c r="I74" s="9">
        <v>1</v>
      </c>
      <c r="J74" s="70">
        <v>30</v>
      </c>
      <c r="K74" s="78">
        <f t="shared" si="1"/>
        <v>30</v>
      </c>
      <c r="L74" s="11" t="s">
        <v>217</v>
      </c>
      <c r="M74" s="3" t="s">
        <v>216</v>
      </c>
      <c r="N74" s="3" t="s">
        <v>215</v>
      </c>
    </row>
    <row r="75" spans="1:14" ht="30" x14ac:dyDescent="0.25">
      <c r="A75" s="61">
        <v>71</v>
      </c>
      <c r="B75" s="61" t="s">
        <v>248</v>
      </c>
      <c r="C75" s="3" t="s">
        <v>229</v>
      </c>
      <c r="D75" s="12" t="s">
        <v>218</v>
      </c>
      <c r="E75" s="3"/>
      <c r="F75" s="3"/>
      <c r="G75" s="1" t="s">
        <v>1399</v>
      </c>
      <c r="H75" s="13" t="s">
        <v>84</v>
      </c>
      <c r="I75" s="4">
        <v>624</v>
      </c>
      <c r="J75" s="76">
        <v>450</v>
      </c>
      <c r="K75" s="78">
        <f>I75*J75</f>
        <v>280800</v>
      </c>
      <c r="L75" s="11" t="s">
        <v>217</v>
      </c>
      <c r="M75" s="3" t="s">
        <v>216</v>
      </c>
      <c r="N75" s="3" t="s">
        <v>215</v>
      </c>
    </row>
    <row r="76" spans="1:14" ht="30" x14ac:dyDescent="0.25">
      <c r="A76" s="61">
        <v>72</v>
      </c>
      <c r="B76" s="61" t="s">
        <v>249</v>
      </c>
      <c r="C76" s="3" t="s">
        <v>230</v>
      </c>
      <c r="D76" s="12" t="s">
        <v>219</v>
      </c>
      <c r="E76" s="3"/>
      <c r="F76" s="3"/>
      <c r="G76" s="1" t="s">
        <v>1632</v>
      </c>
      <c r="H76" s="13" t="s">
        <v>83</v>
      </c>
      <c r="I76" s="4">
        <v>444</v>
      </c>
      <c r="J76" s="76">
        <v>115</v>
      </c>
      <c r="K76" s="78">
        <f t="shared" ref="K76:K88" si="2">I76*J76</f>
        <v>51060</v>
      </c>
      <c r="L76" s="11" t="s">
        <v>217</v>
      </c>
      <c r="M76" s="3" t="s">
        <v>216</v>
      </c>
      <c r="N76" s="3" t="s">
        <v>215</v>
      </c>
    </row>
    <row r="77" spans="1:14" ht="30" x14ac:dyDescent="0.25">
      <c r="A77" s="61">
        <v>73</v>
      </c>
      <c r="B77" s="61" t="s">
        <v>251</v>
      </c>
      <c r="C77" s="3" t="s">
        <v>231</v>
      </c>
      <c r="D77" s="12" t="s">
        <v>250</v>
      </c>
      <c r="E77" s="3"/>
      <c r="F77" s="3"/>
      <c r="G77" s="1" t="s">
        <v>1632</v>
      </c>
      <c r="H77" s="13" t="s">
        <v>252</v>
      </c>
      <c r="I77" s="4">
        <v>444</v>
      </c>
      <c r="J77" s="76">
        <v>155</v>
      </c>
      <c r="K77" s="78">
        <f t="shared" si="2"/>
        <v>68820</v>
      </c>
      <c r="L77" s="11" t="s">
        <v>217</v>
      </c>
      <c r="M77" s="3" t="s">
        <v>216</v>
      </c>
      <c r="N77" s="3" t="s">
        <v>215</v>
      </c>
    </row>
    <row r="78" spans="1:14" ht="30" x14ac:dyDescent="0.25">
      <c r="A78" s="61">
        <v>74</v>
      </c>
      <c r="B78" s="61" t="s">
        <v>253</v>
      </c>
      <c r="C78" s="3" t="s">
        <v>232</v>
      </c>
      <c r="D78" s="12" t="s">
        <v>220</v>
      </c>
      <c r="E78" s="3"/>
      <c r="F78" s="3"/>
      <c r="G78" s="1" t="s">
        <v>1632</v>
      </c>
      <c r="H78" s="13" t="s">
        <v>86</v>
      </c>
      <c r="I78" s="4">
        <v>540</v>
      </c>
      <c r="J78" s="76">
        <v>350</v>
      </c>
      <c r="K78" s="78">
        <f t="shared" si="2"/>
        <v>189000</v>
      </c>
      <c r="L78" s="11" t="s">
        <v>217</v>
      </c>
      <c r="M78" s="3" t="s">
        <v>216</v>
      </c>
      <c r="N78" s="3" t="s">
        <v>215</v>
      </c>
    </row>
    <row r="79" spans="1:14" ht="30" x14ac:dyDescent="0.25">
      <c r="A79" s="61">
        <v>75</v>
      </c>
      <c r="B79" s="61" t="s">
        <v>253</v>
      </c>
      <c r="C79" s="3" t="s">
        <v>233</v>
      </c>
      <c r="D79" s="12" t="s">
        <v>221</v>
      </c>
      <c r="E79" s="3"/>
      <c r="F79" s="3"/>
      <c r="G79" s="1" t="s">
        <v>1632</v>
      </c>
      <c r="H79" s="13" t="s">
        <v>86</v>
      </c>
      <c r="I79" s="4">
        <v>540</v>
      </c>
      <c r="J79" s="76">
        <v>145</v>
      </c>
      <c r="K79" s="78">
        <f t="shared" si="2"/>
        <v>78300</v>
      </c>
      <c r="L79" s="11" t="s">
        <v>217</v>
      </c>
      <c r="M79" s="3" t="s">
        <v>216</v>
      </c>
      <c r="N79" s="3" t="s">
        <v>215</v>
      </c>
    </row>
    <row r="80" spans="1:14" ht="30" x14ac:dyDescent="0.25">
      <c r="A80" s="61">
        <v>76</v>
      </c>
      <c r="B80" s="61" t="s">
        <v>254</v>
      </c>
      <c r="C80" s="3" t="s">
        <v>234</v>
      </c>
      <c r="D80" s="12" t="s">
        <v>222</v>
      </c>
      <c r="E80" s="3"/>
      <c r="F80" s="3"/>
      <c r="G80" s="1" t="s">
        <v>1632</v>
      </c>
      <c r="H80" s="13" t="s">
        <v>83</v>
      </c>
      <c r="I80" s="4">
        <v>32</v>
      </c>
      <c r="J80" s="76">
        <v>650</v>
      </c>
      <c r="K80" s="78">
        <f t="shared" si="2"/>
        <v>20800</v>
      </c>
      <c r="L80" s="11" t="s">
        <v>217</v>
      </c>
      <c r="M80" s="3" t="s">
        <v>216</v>
      </c>
      <c r="N80" s="3" t="s">
        <v>215</v>
      </c>
    </row>
    <row r="81" spans="1:14" ht="30" x14ac:dyDescent="0.25">
      <c r="A81" s="61">
        <v>77</v>
      </c>
      <c r="B81" s="61" t="s">
        <v>248</v>
      </c>
      <c r="C81" s="3" t="s">
        <v>235</v>
      </c>
      <c r="D81" s="12" t="s">
        <v>223</v>
      </c>
      <c r="E81" s="3"/>
      <c r="F81" s="3"/>
      <c r="G81" s="1" t="s">
        <v>1632</v>
      </c>
      <c r="H81" s="13" t="s">
        <v>84</v>
      </c>
      <c r="I81" s="4">
        <v>444</v>
      </c>
      <c r="J81" s="76">
        <v>310</v>
      </c>
      <c r="K81" s="78">
        <f t="shared" si="2"/>
        <v>137640</v>
      </c>
      <c r="L81" s="11" t="s">
        <v>217</v>
      </c>
      <c r="M81" s="3" t="s">
        <v>216</v>
      </c>
      <c r="N81" s="3" t="s">
        <v>215</v>
      </c>
    </row>
    <row r="82" spans="1:14" ht="30" x14ac:dyDescent="0.25">
      <c r="A82" s="61">
        <v>78</v>
      </c>
      <c r="B82" s="61" t="s">
        <v>255</v>
      </c>
      <c r="C82" s="3" t="s">
        <v>237</v>
      </c>
      <c r="D82" s="12" t="s">
        <v>236</v>
      </c>
      <c r="E82" s="3"/>
      <c r="F82" s="3"/>
      <c r="G82" s="1" t="s">
        <v>1632</v>
      </c>
      <c r="H82" s="13" t="s">
        <v>83</v>
      </c>
      <c r="I82" s="4">
        <v>708</v>
      </c>
      <c r="J82" s="76">
        <v>115</v>
      </c>
      <c r="K82" s="78">
        <f t="shared" si="2"/>
        <v>81420</v>
      </c>
      <c r="L82" s="11" t="s">
        <v>217</v>
      </c>
      <c r="M82" s="3" t="s">
        <v>216</v>
      </c>
      <c r="N82" s="3" t="s">
        <v>215</v>
      </c>
    </row>
    <row r="83" spans="1:14" ht="30" x14ac:dyDescent="0.25">
      <c r="A83" s="61">
        <v>79</v>
      </c>
      <c r="B83" s="61" t="s">
        <v>256</v>
      </c>
      <c r="C83" s="3" t="s">
        <v>239</v>
      </c>
      <c r="D83" s="12" t="s">
        <v>238</v>
      </c>
      <c r="E83" s="3"/>
      <c r="F83" s="3"/>
      <c r="G83" s="1" t="s">
        <v>1632</v>
      </c>
      <c r="H83" s="13" t="s">
        <v>227</v>
      </c>
      <c r="I83" s="4">
        <v>324</v>
      </c>
      <c r="J83" s="76">
        <v>120</v>
      </c>
      <c r="K83" s="78">
        <f t="shared" si="2"/>
        <v>38880</v>
      </c>
      <c r="L83" s="11" t="s">
        <v>217</v>
      </c>
      <c r="M83" s="3" t="s">
        <v>216</v>
      </c>
      <c r="N83" s="3" t="s">
        <v>215</v>
      </c>
    </row>
    <row r="84" spans="1:14" ht="30" x14ac:dyDescent="0.25">
      <c r="A84" s="61">
        <v>80</v>
      </c>
      <c r="B84" s="61" t="s">
        <v>257</v>
      </c>
      <c r="C84" s="3" t="s">
        <v>240</v>
      </c>
      <c r="D84" s="12" t="s">
        <v>225</v>
      </c>
      <c r="E84" s="3"/>
      <c r="F84" s="3"/>
      <c r="G84" s="1" t="s">
        <v>1632</v>
      </c>
      <c r="H84" s="13" t="s">
        <v>83</v>
      </c>
      <c r="I84" s="4">
        <v>432</v>
      </c>
      <c r="J84" s="76">
        <v>250</v>
      </c>
      <c r="K84" s="78">
        <f t="shared" si="2"/>
        <v>108000</v>
      </c>
      <c r="L84" s="11" t="s">
        <v>217</v>
      </c>
      <c r="M84" s="3" t="s">
        <v>216</v>
      </c>
      <c r="N84" s="3" t="s">
        <v>215</v>
      </c>
    </row>
    <row r="85" spans="1:14" ht="30" x14ac:dyDescent="0.25">
      <c r="A85" s="61">
        <v>81</v>
      </c>
      <c r="B85" s="61" t="s">
        <v>258</v>
      </c>
      <c r="C85" s="3" t="s">
        <v>241</v>
      </c>
      <c r="D85" s="12" t="s">
        <v>226</v>
      </c>
      <c r="E85" s="3"/>
      <c r="F85" s="3"/>
      <c r="G85" s="1" t="s">
        <v>1632</v>
      </c>
      <c r="H85" s="13" t="s">
        <v>228</v>
      </c>
      <c r="I85" s="4">
        <v>360</v>
      </c>
      <c r="J85" s="76">
        <v>250</v>
      </c>
      <c r="K85" s="78">
        <f t="shared" si="2"/>
        <v>90000</v>
      </c>
      <c r="L85" s="11" t="s">
        <v>217</v>
      </c>
      <c r="M85" s="3" t="s">
        <v>216</v>
      </c>
      <c r="N85" s="3" t="s">
        <v>215</v>
      </c>
    </row>
    <row r="86" spans="1:14" ht="30" x14ac:dyDescent="0.25">
      <c r="A86" s="61">
        <v>82</v>
      </c>
      <c r="B86" s="61" t="s">
        <v>259</v>
      </c>
      <c r="C86" s="3" t="s">
        <v>243</v>
      </c>
      <c r="D86" s="15" t="s">
        <v>242</v>
      </c>
      <c r="E86" s="3"/>
      <c r="F86" s="3"/>
      <c r="G86" s="1" t="s">
        <v>1632</v>
      </c>
      <c r="H86" s="13" t="s">
        <v>86</v>
      </c>
      <c r="I86" s="4">
        <v>120</v>
      </c>
      <c r="J86" s="69">
        <v>70</v>
      </c>
      <c r="K86" s="78">
        <f t="shared" si="2"/>
        <v>8400</v>
      </c>
      <c r="L86" s="11" t="s">
        <v>217</v>
      </c>
      <c r="M86" s="3" t="s">
        <v>216</v>
      </c>
      <c r="N86" s="3" t="s">
        <v>215</v>
      </c>
    </row>
    <row r="87" spans="1:14" ht="30" x14ac:dyDescent="0.25">
      <c r="A87" s="61">
        <v>83</v>
      </c>
      <c r="B87" s="61" t="s">
        <v>260</v>
      </c>
      <c r="C87" s="3" t="s">
        <v>245</v>
      </c>
      <c r="D87" s="15" t="s">
        <v>244</v>
      </c>
      <c r="E87" s="3"/>
      <c r="F87" s="3"/>
      <c r="G87" s="1" t="s">
        <v>1632</v>
      </c>
      <c r="H87" s="13" t="s">
        <v>83</v>
      </c>
      <c r="I87" s="4">
        <v>24</v>
      </c>
      <c r="J87" s="69">
        <v>286</v>
      </c>
      <c r="K87" s="78">
        <f t="shared" si="2"/>
        <v>6864</v>
      </c>
      <c r="L87" s="11" t="s">
        <v>217</v>
      </c>
      <c r="M87" s="3" t="s">
        <v>216</v>
      </c>
      <c r="N87" s="3" t="s">
        <v>215</v>
      </c>
    </row>
    <row r="88" spans="1:14" ht="30" x14ac:dyDescent="0.25">
      <c r="A88" s="61">
        <v>84</v>
      </c>
      <c r="B88" s="61" t="s">
        <v>261</v>
      </c>
      <c r="C88" s="3" t="s">
        <v>247</v>
      </c>
      <c r="D88" s="3" t="s">
        <v>246</v>
      </c>
      <c r="E88" s="3"/>
      <c r="F88" s="3"/>
      <c r="G88" s="1" t="s">
        <v>1632</v>
      </c>
      <c r="H88" s="3" t="s">
        <v>83</v>
      </c>
      <c r="I88" s="4">
        <v>12</v>
      </c>
      <c r="J88" s="69">
        <v>355</v>
      </c>
      <c r="K88" s="78">
        <f t="shared" si="2"/>
        <v>4260</v>
      </c>
      <c r="L88" s="11" t="s">
        <v>217</v>
      </c>
      <c r="M88" s="3" t="s">
        <v>216</v>
      </c>
      <c r="N88" s="3" t="s">
        <v>215</v>
      </c>
    </row>
    <row r="89" spans="1:14" ht="30" x14ac:dyDescent="0.25">
      <c r="A89" s="61">
        <v>85</v>
      </c>
      <c r="B89" s="61" t="s">
        <v>357</v>
      </c>
      <c r="C89" s="17" t="s">
        <v>262</v>
      </c>
      <c r="D89" s="17" t="s">
        <v>262</v>
      </c>
      <c r="E89" s="3"/>
      <c r="F89" s="3"/>
      <c r="G89" s="1" t="s">
        <v>1632</v>
      </c>
      <c r="H89" s="3" t="s">
        <v>83</v>
      </c>
      <c r="I89" s="16">
        <v>400</v>
      </c>
      <c r="J89" s="71">
        <v>30</v>
      </c>
      <c r="K89" s="74">
        <f>I89*J89</f>
        <v>12000</v>
      </c>
      <c r="L89" s="61" t="s">
        <v>356</v>
      </c>
      <c r="M89" s="3" t="s">
        <v>355</v>
      </c>
      <c r="N89" s="3" t="s">
        <v>354</v>
      </c>
    </row>
    <row r="90" spans="1:14" ht="30" x14ac:dyDescent="0.25">
      <c r="A90" s="61">
        <v>86</v>
      </c>
      <c r="B90" s="61" t="s">
        <v>359</v>
      </c>
      <c r="C90" s="3" t="s">
        <v>274</v>
      </c>
      <c r="D90" s="1" t="s">
        <v>273</v>
      </c>
      <c r="E90" s="3"/>
      <c r="F90" s="3"/>
      <c r="G90" s="1" t="s">
        <v>1632</v>
      </c>
      <c r="H90" s="3" t="s">
        <v>83</v>
      </c>
      <c r="I90" s="17">
        <v>10</v>
      </c>
      <c r="J90" s="71">
        <v>1650</v>
      </c>
      <c r="K90" s="74">
        <f t="shared" ref="K90:K141" si="3">I90*J90</f>
        <v>16500</v>
      </c>
      <c r="L90" s="61" t="s">
        <v>356</v>
      </c>
      <c r="M90" s="3" t="s">
        <v>355</v>
      </c>
      <c r="N90" s="3" t="s">
        <v>354</v>
      </c>
    </row>
    <row r="91" spans="1:14" ht="30" x14ac:dyDescent="0.25">
      <c r="A91" s="61">
        <v>87</v>
      </c>
      <c r="B91" s="61" t="s">
        <v>359</v>
      </c>
      <c r="C91" s="3" t="s">
        <v>276</v>
      </c>
      <c r="D91" s="1" t="s">
        <v>275</v>
      </c>
      <c r="E91" s="3"/>
      <c r="F91" s="3"/>
      <c r="G91" s="1" t="s">
        <v>1632</v>
      </c>
      <c r="H91" s="3" t="s">
        <v>83</v>
      </c>
      <c r="I91" s="17">
        <v>25</v>
      </c>
      <c r="J91" s="71">
        <v>1650</v>
      </c>
      <c r="K91" s="74">
        <f t="shared" si="3"/>
        <v>41250</v>
      </c>
      <c r="L91" s="61" t="s">
        <v>356</v>
      </c>
      <c r="M91" s="3" t="s">
        <v>355</v>
      </c>
      <c r="N91" s="3" t="s">
        <v>354</v>
      </c>
    </row>
    <row r="92" spans="1:14" ht="30" x14ac:dyDescent="0.25">
      <c r="A92" s="61">
        <v>88</v>
      </c>
      <c r="B92" s="61" t="s">
        <v>359</v>
      </c>
      <c r="C92" s="3" t="s">
        <v>278</v>
      </c>
      <c r="D92" s="1" t="s">
        <v>277</v>
      </c>
      <c r="E92" s="3"/>
      <c r="F92" s="3"/>
      <c r="G92" s="1" t="s">
        <v>1632</v>
      </c>
      <c r="H92" s="3" t="s">
        <v>83</v>
      </c>
      <c r="I92" s="17">
        <v>20</v>
      </c>
      <c r="J92" s="71">
        <v>1650</v>
      </c>
      <c r="K92" s="74">
        <f t="shared" si="3"/>
        <v>33000</v>
      </c>
      <c r="L92" s="61" t="s">
        <v>356</v>
      </c>
      <c r="M92" s="3" t="s">
        <v>355</v>
      </c>
      <c r="N92" s="3" t="s">
        <v>354</v>
      </c>
    </row>
    <row r="93" spans="1:14" ht="30" x14ac:dyDescent="0.25">
      <c r="A93" s="61">
        <v>89</v>
      </c>
      <c r="B93" s="61" t="s">
        <v>178</v>
      </c>
      <c r="C93" s="3" t="s">
        <v>280</v>
      </c>
      <c r="D93" s="1" t="s">
        <v>279</v>
      </c>
      <c r="E93" s="3"/>
      <c r="F93" s="3"/>
      <c r="G93" s="1" t="s">
        <v>1632</v>
      </c>
      <c r="H93" s="3" t="s">
        <v>83</v>
      </c>
      <c r="I93" s="17">
        <v>1</v>
      </c>
      <c r="J93" s="71">
        <v>1650</v>
      </c>
      <c r="K93" s="74">
        <f t="shared" si="3"/>
        <v>1650</v>
      </c>
      <c r="L93" s="61" t="s">
        <v>356</v>
      </c>
      <c r="M93" s="3" t="s">
        <v>355</v>
      </c>
      <c r="N93" s="3" t="s">
        <v>354</v>
      </c>
    </row>
    <row r="94" spans="1:14" ht="30" x14ac:dyDescent="0.25">
      <c r="A94" s="61">
        <v>90</v>
      </c>
      <c r="B94" s="61" t="s">
        <v>357</v>
      </c>
      <c r="C94" s="3" t="s">
        <v>282</v>
      </c>
      <c r="D94" s="1" t="s">
        <v>281</v>
      </c>
      <c r="E94" s="3"/>
      <c r="F94" s="3"/>
      <c r="G94" s="1" t="s">
        <v>1632</v>
      </c>
      <c r="H94" s="3" t="s">
        <v>83</v>
      </c>
      <c r="I94" s="16">
        <v>1000</v>
      </c>
      <c r="J94" s="71">
        <v>10</v>
      </c>
      <c r="K94" s="74">
        <f t="shared" si="3"/>
        <v>10000</v>
      </c>
      <c r="L94" s="61" t="s">
        <v>356</v>
      </c>
      <c r="M94" s="3" t="s">
        <v>355</v>
      </c>
      <c r="N94" s="3" t="s">
        <v>354</v>
      </c>
    </row>
    <row r="95" spans="1:14" ht="30" x14ac:dyDescent="0.25">
      <c r="A95" s="61">
        <v>91</v>
      </c>
      <c r="B95" s="61" t="s">
        <v>357</v>
      </c>
      <c r="C95" s="3" t="s">
        <v>284</v>
      </c>
      <c r="D95" s="1" t="s">
        <v>283</v>
      </c>
      <c r="E95" s="3"/>
      <c r="F95" s="3"/>
      <c r="G95" s="1" t="s">
        <v>1632</v>
      </c>
      <c r="H95" s="3" t="s">
        <v>83</v>
      </c>
      <c r="I95" s="16">
        <v>3880</v>
      </c>
      <c r="J95" s="71">
        <v>30</v>
      </c>
      <c r="K95" s="74">
        <f t="shared" si="3"/>
        <v>116400</v>
      </c>
      <c r="L95" s="61" t="s">
        <v>356</v>
      </c>
      <c r="M95" s="3" t="s">
        <v>355</v>
      </c>
      <c r="N95" s="3" t="s">
        <v>354</v>
      </c>
    </row>
    <row r="96" spans="1:14" ht="30" x14ac:dyDescent="0.25">
      <c r="A96" s="61">
        <v>92</v>
      </c>
      <c r="B96" s="61" t="s">
        <v>357</v>
      </c>
      <c r="C96" s="3" t="s">
        <v>286</v>
      </c>
      <c r="D96" s="1" t="s">
        <v>285</v>
      </c>
      <c r="E96" s="3"/>
      <c r="F96" s="3"/>
      <c r="G96" s="1" t="s">
        <v>1632</v>
      </c>
      <c r="H96" s="3" t="s">
        <v>83</v>
      </c>
      <c r="I96" s="16">
        <v>14000</v>
      </c>
      <c r="J96" s="71">
        <v>8</v>
      </c>
      <c r="K96" s="74">
        <f t="shared" si="3"/>
        <v>112000</v>
      </c>
      <c r="L96" s="61" t="s">
        <v>356</v>
      </c>
      <c r="M96" s="3" t="s">
        <v>355</v>
      </c>
      <c r="N96" s="3" t="s">
        <v>354</v>
      </c>
    </row>
    <row r="97" spans="1:14" ht="30" x14ac:dyDescent="0.25">
      <c r="A97" s="61">
        <v>93</v>
      </c>
      <c r="B97" s="61" t="s">
        <v>357</v>
      </c>
      <c r="C97" s="3" t="s">
        <v>288</v>
      </c>
      <c r="D97" s="1" t="s">
        <v>287</v>
      </c>
      <c r="E97" s="3"/>
      <c r="F97" s="3"/>
      <c r="G97" s="1" t="s">
        <v>1632</v>
      </c>
      <c r="H97" s="3" t="s">
        <v>83</v>
      </c>
      <c r="I97" s="16">
        <v>8000</v>
      </c>
      <c r="J97" s="71">
        <v>8</v>
      </c>
      <c r="K97" s="74">
        <f t="shared" si="3"/>
        <v>64000</v>
      </c>
      <c r="L97" s="61" t="s">
        <v>356</v>
      </c>
      <c r="M97" s="3" t="s">
        <v>355</v>
      </c>
      <c r="N97" s="3" t="s">
        <v>354</v>
      </c>
    </row>
    <row r="98" spans="1:14" ht="30" x14ac:dyDescent="0.25">
      <c r="A98" s="61">
        <v>94</v>
      </c>
      <c r="B98" s="61" t="s">
        <v>357</v>
      </c>
      <c r="C98" s="3" t="s">
        <v>290</v>
      </c>
      <c r="D98" s="1" t="s">
        <v>289</v>
      </c>
      <c r="E98" s="3"/>
      <c r="F98" s="3"/>
      <c r="G98" s="1" t="s">
        <v>1632</v>
      </c>
      <c r="H98" s="3" t="s">
        <v>83</v>
      </c>
      <c r="I98" s="16">
        <v>8000</v>
      </c>
      <c r="J98" s="71">
        <v>8</v>
      </c>
      <c r="K98" s="74">
        <f t="shared" si="3"/>
        <v>64000</v>
      </c>
      <c r="L98" s="61" t="s">
        <v>356</v>
      </c>
      <c r="M98" s="3" t="s">
        <v>355</v>
      </c>
      <c r="N98" s="3" t="s">
        <v>354</v>
      </c>
    </row>
    <row r="99" spans="1:14" ht="30" x14ac:dyDescent="0.25">
      <c r="A99" s="61">
        <v>95</v>
      </c>
      <c r="B99" s="61" t="s">
        <v>357</v>
      </c>
      <c r="C99" s="3" t="s">
        <v>291</v>
      </c>
      <c r="D99" s="17" t="s">
        <v>373</v>
      </c>
      <c r="E99" s="3"/>
      <c r="F99" s="3"/>
      <c r="G99" s="1" t="s">
        <v>1632</v>
      </c>
      <c r="H99" s="3" t="s">
        <v>83</v>
      </c>
      <c r="I99" s="16">
        <v>8000</v>
      </c>
      <c r="J99" s="71">
        <v>8</v>
      </c>
      <c r="K99" s="74">
        <f t="shared" si="3"/>
        <v>64000</v>
      </c>
      <c r="L99" s="61" t="s">
        <v>356</v>
      </c>
      <c r="M99" s="3" t="s">
        <v>355</v>
      </c>
      <c r="N99" s="3" t="s">
        <v>354</v>
      </c>
    </row>
    <row r="100" spans="1:14" ht="30" x14ac:dyDescent="0.25">
      <c r="A100" s="61">
        <v>96</v>
      </c>
      <c r="B100" s="61" t="s">
        <v>357</v>
      </c>
      <c r="C100" s="3" t="s">
        <v>293</v>
      </c>
      <c r="D100" s="1" t="s">
        <v>292</v>
      </c>
      <c r="E100" s="3"/>
      <c r="F100" s="3"/>
      <c r="G100" s="1" t="s">
        <v>1632</v>
      </c>
      <c r="H100" s="3" t="s">
        <v>83</v>
      </c>
      <c r="I100" s="16">
        <v>8000</v>
      </c>
      <c r="J100" s="71">
        <v>8</v>
      </c>
      <c r="K100" s="74">
        <f t="shared" si="3"/>
        <v>64000</v>
      </c>
      <c r="L100" s="61" t="s">
        <v>356</v>
      </c>
      <c r="M100" s="3" t="s">
        <v>355</v>
      </c>
      <c r="N100" s="3" t="s">
        <v>354</v>
      </c>
    </row>
    <row r="101" spans="1:14" ht="30" x14ac:dyDescent="0.25">
      <c r="A101" s="61">
        <v>97</v>
      </c>
      <c r="B101" s="61" t="s">
        <v>357</v>
      </c>
      <c r="C101" s="3" t="s">
        <v>295</v>
      </c>
      <c r="D101" s="1" t="s">
        <v>294</v>
      </c>
      <c r="E101" s="3"/>
      <c r="F101" s="3"/>
      <c r="G101" s="1" t="s">
        <v>1632</v>
      </c>
      <c r="H101" s="3" t="s">
        <v>83</v>
      </c>
      <c r="I101" s="16">
        <v>8000</v>
      </c>
      <c r="J101" s="71">
        <v>8</v>
      </c>
      <c r="K101" s="74">
        <f t="shared" si="3"/>
        <v>64000</v>
      </c>
      <c r="L101" s="61" t="s">
        <v>356</v>
      </c>
      <c r="M101" s="3" t="s">
        <v>355</v>
      </c>
      <c r="N101" s="3" t="s">
        <v>354</v>
      </c>
    </row>
    <row r="102" spans="1:14" ht="30" x14ac:dyDescent="0.25">
      <c r="A102" s="61">
        <v>98</v>
      </c>
      <c r="B102" s="61" t="s">
        <v>357</v>
      </c>
      <c r="C102" s="3" t="s">
        <v>297</v>
      </c>
      <c r="D102" s="1" t="s">
        <v>296</v>
      </c>
      <c r="E102" s="3"/>
      <c r="F102" s="3"/>
      <c r="G102" s="1" t="s">
        <v>1632</v>
      </c>
      <c r="H102" s="3" t="s">
        <v>83</v>
      </c>
      <c r="I102" s="16">
        <v>6000</v>
      </c>
      <c r="J102" s="71">
        <v>8</v>
      </c>
      <c r="K102" s="74">
        <f t="shared" si="3"/>
        <v>48000</v>
      </c>
      <c r="L102" s="61" t="s">
        <v>356</v>
      </c>
      <c r="M102" s="3" t="s">
        <v>355</v>
      </c>
      <c r="N102" s="3" t="s">
        <v>354</v>
      </c>
    </row>
    <row r="103" spans="1:14" ht="30" x14ac:dyDescent="0.25">
      <c r="A103" s="61">
        <v>99</v>
      </c>
      <c r="B103" s="61" t="s">
        <v>357</v>
      </c>
      <c r="C103" s="3" t="s">
        <v>298</v>
      </c>
      <c r="D103" s="1" t="s">
        <v>299</v>
      </c>
      <c r="E103" s="3"/>
      <c r="F103" s="3"/>
      <c r="G103" s="1" t="s">
        <v>1632</v>
      </c>
      <c r="H103" s="3" t="s">
        <v>83</v>
      </c>
      <c r="I103" s="16">
        <v>6000</v>
      </c>
      <c r="J103" s="71">
        <v>8</v>
      </c>
      <c r="K103" s="74">
        <f t="shared" si="3"/>
        <v>48000</v>
      </c>
      <c r="L103" s="61" t="s">
        <v>356</v>
      </c>
      <c r="M103" s="3" t="s">
        <v>355</v>
      </c>
      <c r="N103" s="3" t="s">
        <v>354</v>
      </c>
    </row>
    <row r="104" spans="1:14" ht="30" x14ac:dyDescent="0.25">
      <c r="A104" s="61">
        <v>100</v>
      </c>
      <c r="B104" s="61" t="s">
        <v>357</v>
      </c>
      <c r="C104" s="3" t="s">
        <v>301</v>
      </c>
      <c r="D104" s="1" t="s">
        <v>300</v>
      </c>
      <c r="E104" s="3"/>
      <c r="F104" s="3"/>
      <c r="G104" s="1" t="s">
        <v>1632</v>
      </c>
      <c r="H104" s="3" t="s">
        <v>83</v>
      </c>
      <c r="I104" s="16">
        <v>6000</v>
      </c>
      <c r="J104" s="71">
        <v>8</v>
      </c>
      <c r="K104" s="74">
        <f t="shared" si="3"/>
        <v>48000</v>
      </c>
      <c r="L104" s="61" t="s">
        <v>356</v>
      </c>
      <c r="M104" s="3" t="s">
        <v>355</v>
      </c>
      <c r="N104" s="3" t="s">
        <v>354</v>
      </c>
    </row>
    <row r="105" spans="1:14" ht="30" x14ac:dyDescent="0.25">
      <c r="A105" s="61">
        <v>101</v>
      </c>
      <c r="B105" s="61" t="s">
        <v>357</v>
      </c>
      <c r="C105" s="3" t="s">
        <v>303</v>
      </c>
      <c r="D105" s="1" t="s">
        <v>302</v>
      </c>
      <c r="E105" s="3"/>
      <c r="F105" s="3"/>
      <c r="G105" s="1" t="s">
        <v>1632</v>
      </c>
      <c r="H105" s="3" t="s">
        <v>83</v>
      </c>
      <c r="I105" s="16">
        <v>10000</v>
      </c>
      <c r="J105" s="71">
        <v>8</v>
      </c>
      <c r="K105" s="74">
        <f t="shared" si="3"/>
        <v>80000</v>
      </c>
      <c r="L105" s="61" t="s">
        <v>356</v>
      </c>
      <c r="M105" s="3" t="s">
        <v>355</v>
      </c>
      <c r="N105" s="3" t="s">
        <v>354</v>
      </c>
    </row>
    <row r="106" spans="1:14" ht="30" x14ac:dyDescent="0.25">
      <c r="A106" s="61">
        <v>102</v>
      </c>
      <c r="B106" s="61" t="s">
        <v>357</v>
      </c>
      <c r="C106" s="10" t="s">
        <v>305</v>
      </c>
      <c r="D106" s="1" t="s">
        <v>304</v>
      </c>
      <c r="E106" s="3"/>
      <c r="F106" s="3"/>
      <c r="G106" s="1" t="s">
        <v>1632</v>
      </c>
      <c r="H106" s="3" t="s">
        <v>83</v>
      </c>
      <c r="I106" s="18">
        <v>20000</v>
      </c>
      <c r="J106" s="71">
        <v>8</v>
      </c>
      <c r="K106" s="74">
        <f t="shared" si="3"/>
        <v>160000</v>
      </c>
      <c r="L106" s="61" t="s">
        <v>356</v>
      </c>
      <c r="M106" s="3" t="s">
        <v>355</v>
      </c>
      <c r="N106" s="3" t="s">
        <v>354</v>
      </c>
    </row>
    <row r="107" spans="1:14" ht="30" x14ac:dyDescent="0.25">
      <c r="A107" s="61">
        <v>103</v>
      </c>
      <c r="B107" s="61" t="s">
        <v>357</v>
      </c>
      <c r="C107" s="1" t="s">
        <v>307</v>
      </c>
      <c r="D107" s="17" t="s">
        <v>306</v>
      </c>
      <c r="E107" s="1"/>
      <c r="F107" s="1"/>
      <c r="G107" s="1" t="s">
        <v>1632</v>
      </c>
      <c r="H107" s="3" t="s">
        <v>83</v>
      </c>
      <c r="I107" s="19">
        <v>4000</v>
      </c>
      <c r="J107" s="71">
        <v>8</v>
      </c>
      <c r="K107" s="74">
        <f t="shared" si="3"/>
        <v>32000</v>
      </c>
      <c r="L107" s="61" t="s">
        <v>356</v>
      </c>
      <c r="M107" s="3" t="s">
        <v>355</v>
      </c>
      <c r="N107" s="3" t="s">
        <v>354</v>
      </c>
    </row>
    <row r="108" spans="1:14" ht="45" x14ac:dyDescent="0.25">
      <c r="A108" s="61">
        <v>104</v>
      </c>
      <c r="B108" s="61" t="s">
        <v>357</v>
      </c>
      <c r="C108" s="3" t="s">
        <v>372</v>
      </c>
      <c r="D108" s="17" t="s">
        <v>263</v>
      </c>
      <c r="E108" s="3"/>
      <c r="F108" s="3"/>
      <c r="G108" s="1" t="s">
        <v>1632</v>
      </c>
      <c r="H108" s="3" t="s">
        <v>83</v>
      </c>
      <c r="I108" s="19">
        <v>300</v>
      </c>
      <c r="J108" s="71">
        <v>28</v>
      </c>
      <c r="K108" s="74">
        <f t="shared" si="3"/>
        <v>8400</v>
      </c>
      <c r="L108" s="61" t="s">
        <v>356</v>
      </c>
      <c r="M108" s="3" t="s">
        <v>355</v>
      </c>
      <c r="N108" s="3" t="s">
        <v>354</v>
      </c>
    </row>
    <row r="109" spans="1:14" ht="30" x14ac:dyDescent="0.25">
      <c r="A109" s="61">
        <v>105</v>
      </c>
      <c r="B109" s="61" t="s">
        <v>357</v>
      </c>
      <c r="C109" s="3" t="s">
        <v>308</v>
      </c>
      <c r="D109" s="1" t="s">
        <v>360</v>
      </c>
      <c r="E109" s="3"/>
      <c r="F109" s="3"/>
      <c r="G109" s="1" t="s">
        <v>1632</v>
      </c>
      <c r="H109" s="3" t="s">
        <v>83</v>
      </c>
      <c r="I109" s="16">
        <v>4500</v>
      </c>
      <c r="J109" s="71">
        <v>10</v>
      </c>
      <c r="K109" s="74">
        <f t="shared" si="3"/>
        <v>45000</v>
      </c>
      <c r="L109" s="61" t="s">
        <v>356</v>
      </c>
      <c r="M109" s="3" t="s">
        <v>355</v>
      </c>
      <c r="N109" s="3" t="s">
        <v>354</v>
      </c>
    </row>
    <row r="110" spans="1:14" ht="45" x14ac:dyDescent="0.25">
      <c r="A110" s="61">
        <v>106</v>
      </c>
      <c r="B110" s="61" t="s">
        <v>357</v>
      </c>
      <c r="C110" s="3" t="s">
        <v>309</v>
      </c>
      <c r="D110" s="1" t="s">
        <v>347</v>
      </c>
      <c r="E110" s="3"/>
      <c r="F110" s="3"/>
      <c r="G110" s="1" t="s">
        <v>1632</v>
      </c>
      <c r="H110" s="3" t="s">
        <v>83</v>
      </c>
      <c r="I110" s="16">
        <v>2000</v>
      </c>
      <c r="J110" s="71">
        <v>10</v>
      </c>
      <c r="K110" s="74">
        <f t="shared" si="3"/>
        <v>20000</v>
      </c>
      <c r="L110" s="61" t="s">
        <v>356</v>
      </c>
      <c r="M110" s="3" t="s">
        <v>355</v>
      </c>
      <c r="N110" s="3" t="s">
        <v>354</v>
      </c>
    </row>
    <row r="111" spans="1:14" ht="30" x14ac:dyDescent="0.25">
      <c r="A111" s="61">
        <v>107</v>
      </c>
      <c r="B111" s="61" t="s">
        <v>357</v>
      </c>
      <c r="C111" s="3" t="s">
        <v>310</v>
      </c>
      <c r="D111" s="1" t="s">
        <v>348</v>
      </c>
      <c r="E111" s="3"/>
      <c r="F111" s="3"/>
      <c r="G111" s="1" t="s">
        <v>1632</v>
      </c>
      <c r="H111" s="3" t="s">
        <v>83</v>
      </c>
      <c r="I111" s="16">
        <v>8000</v>
      </c>
      <c r="J111" s="71">
        <v>10</v>
      </c>
      <c r="K111" s="74">
        <f t="shared" si="3"/>
        <v>80000</v>
      </c>
      <c r="L111" s="61" t="s">
        <v>356</v>
      </c>
      <c r="M111" s="3" t="s">
        <v>355</v>
      </c>
      <c r="N111" s="3" t="s">
        <v>354</v>
      </c>
    </row>
    <row r="112" spans="1:14" ht="30" x14ac:dyDescent="0.25">
      <c r="A112" s="61">
        <v>108</v>
      </c>
      <c r="B112" s="61" t="s">
        <v>357</v>
      </c>
      <c r="C112" s="3" t="s">
        <v>311</v>
      </c>
      <c r="D112" s="1" t="s">
        <v>349</v>
      </c>
      <c r="E112" s="3"/>
      <c r="F112" s="3"/>
      <c r="G112" s="1" t="s">
        <v>1632</v>
      </c>
      <c r="H112" s="3" t="s">
        <v>83</v>
      </c>
      <c r="I112" s="16">
        <v>3000</v>
      </c>
      <c r="J112" s="71">
        <v>10</v>
      </c>
      <c r="K112" s="74">
        <f t="shared" si="3"/>
        <v>30000</v>
      </c>
      <c r="L112" s="61" t="s">
        <v>356</v>
      </c>
      <c r="M112" s="3" t="s">
        <v>355</v>
      </c>
      <c r="N112" s="3" t="s">
        <v>354</v>
      </c>
    </row>
    <row r="113" spans="1:14" ht="30" x14ac:dyDescent="0.25">
      <c r="A113" s="61">
        <v>109</v>
      </c>
      <c r="B113" s="61" t="s">
        <v>357</v>
      </c>
      <c r="C113" s="3" t="s">
        <v>313</v>
      </c>
      <c r="D113" s="1" t="s">
        <v>312</v>
      </c>
      <c r="E113" s="3"/>
      <c r="F113" s="3"/>
      <c r="G113" s="1" t="s">
        <v>1632</v>
      </c>
      <c r="H113" s="3" t="s">
        <v>83</v>
      </c>
      <c r="I113" s="16">
        <v>2000</v>
      </c>
      <c r="J113" s="71">
        <v>10</v>
      </c>
      <c r="K113" s="74">
        <f t="shared" si="3"/>
        <v>20000</v>
      </c>
      <c r="L113" s="61" t="s">
        <v>356</v>
      </c>
      <c r="M113" s="3" t="s">
        <v>355</v>
      </c>
      <c r="N113" s="3" t="s">
        <v>354</v>
      </c>
    </row>
    <row r="114" spans="1:14" ht="30" x14ac:dyDescent="0.25">
      <c r="A114" s="61">
        <v>110</v>
      </c>
      <c r="B114" s="61" t="s">
        <v>357</v>
      </c>
      <c r="C114" s="3" t="s">
        <v>315</v>
      </c>
      <c r="D114" s="1" t="s">
        <v>314</v>
      </c>
      <c r="E114" s="3"/>
      <c r="F114" s="3"/>
      <c r="G114" s="1" t="s">
        <v>1632</v>
      </c>
      <c r="H114" s="3" t="s">
        <v>83</v>
      </c>
      <c r="I114" s="16">
        <v>3000</v>
      </c>
      <c r="J114" s="71">
        <v>10</v>
      </c>
      <c r="K114" s="74">
        <f t="shared" si="3"/>
        <v>30000</v>
      </c>
      <c r="L114" s="61" t="s">
        <v>356</v>
      </c>
      <c r="M114" s="3" t="s">
        <v>355</v>
      </c>
      <c r="N114" s="3" t="s">
        <v>354</v>
      </c>
    </row>
    <row r="115" spans="1:14" ht="30" x14ac:dyDescent="0.25">
      <c r="A115" s="61">
        <v>111</v>
      </c>
      <c r="B115" s="61" t="s">
        <v>357</v>
      </c>
      <c r="C115" s="3" t="s">
        <v>316</v>
      </c>
      <c r="D115" s="1" t="s">
        <v>317</v>
      </c>
      <c r="E115" s="3"/>
      <c r="F115" s="3"/>
      <c r="G115" s="1" t="s">
        <v>1632</v>
      </c>
      <c r="H115" s="3" t="s">
        <v>83</v>
      </c>
      <c r="I115" s="16">
        <v>2000</v>
      </c>
      <c r="J115" s="71">
        <v>10</v>
      </c>
      <c r="K115" s="74">
        <f t="shared" si="3"/>
        <v>20000</v>
      </c>
      <c r="L115" s="61" t="s">
        <v>356</v>
      </c>
      <c r="M115" s="3" t="s">
        <v>355</v>
      </c>
      <c r="N115" s="3" t="s">
        <v>354</v>
      </c>
    </row>
    <row r="116" spans="1:14" ht="30" x14ac:dyDescent="0.25">
      <c r="A116" s="61">
        <v>112</v>
      </c>
      <c r="B116" s="61" t="s">
        <v>357</v>
      </c>
      <c r="C116" s="3" t="s">
        <v>319</v>
      </c>
      <c r="D116" s="17" t="s">
        <v>318</v>
      </c>
      <c r="E116" s="3"/>
      <c r="F116" s="3"/>
      <c r="G116" s="1" t="s">
        <v>1632</v>
      </c>
      <c r="H116" s="3" t="s">
        <v>83</v>
      </c>
      <c r="I116" s="16">
        <v>7000</v>
      </c>
      <c r="J116" s="71">
        <v>10</v>
      </c>
      <c r="K116" s="74">
        <f t="shared" si="3"/>
        <v>70000</v>
      </c>
      <c r="L116" s="61" t="s">
        <v>356</v>
      </c>
      <c r="M116" s="3" t="s">
        <v>355</v>
      </c>
      <c r="N116" s="3" t="s">
        <v>354</v>
      </c>
    </row>
    <row r="117" spans="1:14" ht="30" x14ac:dyDescent="0.25">
      <c r="A117" s="61">
        <v>113</v>
      </c>
      <c r="B117" s="61" t="s">
        <v>361</v>
      </c>
      <c r="C117" s="3" t="s">
        <v>369</v>
      </c>
      <c r="D117" s="17" t="s">
        <v>264</v>
      </c>
      <c r="E117" s="3"/>
      <c r="F117" s="3"/>
      <c r="G117" s="1" t="s">
        <v>1632</v>
      </c>
      <c r="H117" s="3" t="s">
        <v>83</v>
      </c>
      <c r="I117" s="16">
        <v>8</v>
      </c>
      <c r="J117" s="71">
        <v>1500</v>
      </c>
      <c r="K117" s="74">
        <f t="shared" si="3"/>
        <v>12000</v>
      </c>
      <c r="L117" s="61" t="s">
        <v>356</v>
      </c>
      <c r="M117" s="3" t="s">
        <v>355</v>
      </c>
      <c r="N117" s="3" t="s">
        <v>354</v>
      </c>
    </row>
    <row r="118" spans="1:14" ht="30" x14ac:dyDescent="0.25">
      <c r="A118" s="61">
        <v>114</v>
      </c>
      <c r="B118" s="61" t="s">
        <v>361</v>
      </c>
      <c r="C118" s="3" t="s">
        <v>370</v>
      </c>
      <c r="D118" s="17" t="s">
        <v>265</v>
      </c>
      <c r="E118" s="3"/>
      <c r="F118" s="3"/>
      <c r="G118" s="1" t="s">
        <v>1632</v>
      </c>
      <c r="H118" s="3" t="s">
        <v>83</v>
      </c>
      <c r="I118" s="16">
        <v>20</v>
      </c>
      <c r="J118" s="71">
        <v>1500</v>
      </c>
      <c r="K118" s="74">
        <f t="shared" si="3"/>
        <v>30000</v>
      </c>
      <c r="L118" s="61" t="s">
        <v>356</v>
      </c>
      <c r="M118" s="3" t="s">
        <v>355</v>
      </c>
      <c r="N118" s="3" t="s">
        <v>354</v>
      </c>
    </row>
    <row r="119" spans="1:14" ht="30" x14ac:dyDescent="0.25">
      <c r="A119" s="61">
        <v>115</v>
      </c>
      <c r="B119" s="61" t="s">
        <v>361</v>
      </c>
      <c r="C119" s="3" t="s">
        <v>371</v>
      </c>
      <c r="D119" s="17" t="s">
        <v>266</v>
      </c>
      <c r="E119" s="3"/>
      <c r="F119" s="3"/>
      <c r="G119" s="1" t="s">
        <v>1632</v>
      </c>
      <c r="H119" s="3" t="s">
        <v>83</v>
      </c>
      <c r="I119" s="16">
        <v>20</v>
      </c>
      <c r="J119" s="71">
        <v>1500</v>
      </c>
      <c r="K119" s="74">
        <f t="shared" si="3"/>
        <v>30000</v>
      </c>
      <c r="L119" s="61" t="s">
        <v>356</v>
      </c>
      <c r="M119" s="3" t="s">
        <v>355</v>
      </c>
      <c r="N119" s="3" t="s">
        <v>354</v>
      </c>
    </row>
    <row r="120" spans="1:14" ht="30" x14ac:dyDescent="0.25">
      <c r="A120" s="61">
        <v>116</v>
      </c>
      <c r="B120" s="61" t="s">
        <v>357</v>
      </c>
      <c r="C120" s="3" t="s">
        <v>320</v>
      </c>
      <c r="D120" s="1" t="s">
        <v>350</v>
      </c>
      <c r="E120" s="3"/>
      <c r="F120" s="3"/>
      <c r="G120" s="1" t="s">
        <v>1632</v>
      </c>
      <c r="H120" s="3" t="s">
        <v>83</v>
      </c>
      <c r="I120" s="16">
        <v>1500</v>
      </c>
      <c r="J120" s="71">
        <v>30</v>
      </c>
      <c r="K120" s="74">
        <f t="shared" si="3"/>
        <v>45000</v>
      </c>
      <c r="L120" s="61" t="s">
        <v>356</v>
      </c>
      <c r="M120" s="3" t="s">
        <v>355</v>
      </c>
      <c r="N120" s="3" t="s">
        <v>354</v>
      </c>
    </row>
    <row r="121" spans="1:14" ht="30" x14ac:dyDescent="0.25">
      <c r="A121" s="61">
        <v>117</v>
      </c>
      <c r="B121" s="61" t="s">
        <v>357</v>
      </c>
      <c r="C121" s="3" t="s">
        <v>322</v>
      </c>
      <c r="D121" s="1" t="s">
        <v>321</v>
      </c>
      <c r="E121" s="3"/>
      <c r="F121" s="3"/>
      <c r="G121" s="1" t="s">
        <v>1632</v>
      </c>
      <c r="H121" s="3" t="s">
        <v>83</v>
      </c>
      <c r="I121" s="16">
        <v>1200</v>
      </c>
      <c r="J121" s="71">
        <v>10</v>
      </c>
      <c r="K121" s="74">
        <f t="shared" si="3"/>
        <v>12000</v>
      </c>
      <c r="L121" s="61" t="s">
        <v>356</v>
      </c>
      <c r="M121" s="3" t="s">
        <v>355</v>
      </c>
      <c r="N121" s="3" t="s">
        <v>354</v>
      </c>
    </row>
    <row r="122" spans="1:14" ht="30" x14ac:dyDescent="0.25">
      <c r="A122" s="61">
        <v>118</v>
      </c>
      <c r="B122" s="61" t="s">
        <v>357</v>
      </c>
      <c r="C122" s="3" t="s">
        <v>324</v>
      </c>
      <c r="D122" s="1" t="s">
        <v>323</v>
      </c>
      <c r="E122" s="3"/>
      <c r="F122" s="3"/>
      <c r="G122" s="1" t="s">
        <v>1632</v>
      </c>
      <c r="H122" s="3" t="s">
        <v>83</v>
      </c>
      <c r="I122" s="17">
        <v>24</v>
      </c>
      <c r="J122" s="71">
        <v>35</v>
      </c>
      <c r="K122" s="74">
        <f t="shared" si="3"/>
        <v>840</v>
      </c>
      <c r="L122" s="61" t="s">
        <v>356</v>
      </c>
      <c r="M122" s="3" t="s">
        <v>355</v>
      </c>
      <c r="N122" s="3" t="s">
        <v>354</v>
      </c>
    </row>
    <row r="123" spans="1:14" ht="30" x14ac:dyDescent="0.25">
      <c r="A123" s="61">
        <v>119</v>
      </c>
      <c r="B123" s="61" t="s">
        <v>357</v>
      </c>
      <c r="C123" s="3" t="s">
        <v>325</v>
      </c>
      <c r="D123" s="1" t="s">
        <v>326</v>
      </c>
      <c r="E123" s="3"/>
      <c r="F123" s="3"/>
      <c r="G123" s="1" t="s">
        <v>1632</v>
      </c>
      <c r="H123" s="3" t="s">
        <v>83</v>
      </c>
      <c r="I123" s="16">
        <v>5000</v>
      </c>
      <c r="J123" s="71">
        <v>28</v>
      </c>
      <c r="K123" s="74">
        <f t="shared" si="3"/>
        <v>140000</v>
      </c>
      <c r="L123" s="61" t="s">
        <v>356</v>
      </c>
      <c r="M123" s="3" t="s">
        <v>355</v>
      </c>
      <c r="N123" s="3" t="s">
        <v>354</v>
      </c>
    </row>
    <row r="124" spans="1:14" ht="45" x14ac:dyDescent="0.25">
      <c r="A124" s="61">
        <v>120</v>
      </c>
      <c r="B124" s="61" t="s">
        <v>357</v>
      </c>
      <c r="C124" s="3" t="s">
        <v>327</v>
      </c>
      <c r="D124" s="1" t="s">
        <v>328</v>
      </c>
      <c r="E124" s="3"/>
      <c r="F124" s="3"/>
      <c r="G124" s="1" t="s">
        <v>1632</v>
      </c>
      <c r="H124" s="3" t="s">
        <v>83</v>
      </c>
      <c r="I124" s="16">
        <v>2000</v>
      </c>
      <c r="J124" s="71">
        <v>28</v>
      </c>
      <c r="K124" s="74">
        <f t="shared" si="3"/>
        <v>56000</v>
      </c>
      <c r="L124" s="61" t="s">
        <v>356</v>
      </c>
      <c r="M124" s="3" t="s">
        <v>355</v>
      </c>
      <c r="N124" s="3" t="s">
        <v>354</v>
      </c>
    </row>
    <row r="125" spans="1:14" ht="30" x14ac:dyDescent="0.25">
      <c r="A125" s="61">
        <v>121</v>
      </c>
      <c r="B125" s="61" t="s">
        <v>358</v>
      </c>
      <c r="C125" s="3" t="s">
        <v>332</v>
      </c>
      <c r="D125" s="1" t="s">
        <v>329</v>
      </c>
      <c r="E125" s="3"/>
      <c r="F125" s="3"/>
      <c r="G125" s="1" t="s">
        <v>1632</v>
      </c>
      <c r="H125" s="3" t="s">
        <v>83</v>
      </c>
      <c r="I125" s="17">
        <v>25</v>
      </c>
      <c r="J125" s="71">
        <v>1500</v>
      </c>
      <c r="K125" s="74">
        <f t="shared" si="3"/>
        <v>37500</v>
      </c>
      <c r="L125" s="61" t="s">
        <v>356</v>
      </c>
      <c r="M125" s="3" t="s">
        <v>355</v>
      </c>
      <c r="N125" s="3" t="s">
        <v>354</v>
      </c>
    </row>
    <row r="126" spans="1:14" ht="30" x14ac:dyDescent="0.25">
      <c r="A126" s="61">
        <v>122</v>
      </c>
      <c r="B126" s="61" t="s">
        <v>358</v>
      </c>
      <c r="C126" s="61" t="s">
        <v>368</v>
      </c>
      <c r="D126" s="17" t="s">
        <v>267</v>
      </c>
      <c r="E126" s="3"/>
      <c r="F126" s="3"/>
      <c r="G126" s="1" t="s">
        <v>1632</v>
      </c>
      <c r="H126" s="3" t="s">
        <v>83</v>
      </c>
      <c r="I126" s="17">
        <v>2</v>
      </c>
      <c r="J126" s="71">
        <v>1500</v>
      </c>
      <c r="K126" s="74">
        <f t="shared" si="3"/>
        <v>3000</v>
      </c>
      <c r="L126" s="61" t="s">
        <v>356</v>
      </c>
      <c r="M126" s="3" t="s">
        <v>355</v>
      </c>
      <c r="N126" s="3" t="s">
        <v>354</v>
      </c>
    </row>
    <row r="127" spans="1:14" ht="30" x14ac:dyDescent="0.25">
      <c r="A127" s="61">
        <v>123</v>
      </c>
      <c r="B127" s="61" t="s">
        <v>357</v>
      </c>
      <c r="C127" s="3" t="s">
        <v>331</v>
      </c>
      <c r="D127" s="1" t="s">
        <v>330</v>
      </c>
      <c r="E127" s="3"/>
      <c r="F127" s="3"/>
      <c r="G127" s="1" t="s">
        <v>1632</v>
      </c>
      <c r="H127" s="3" t="s">
        <v>83</v>
      </c>
      <c r="I127" s="16">
        <v>500</v>
      </c>
      <c r="J127" s="71">
        <v>8</v>
      </c>
      <c r="K127" s="74">
        <f t="shared" si="3"/>
        <v>4000</v>
      </c>
      <c r="L127" s="61" t="s">
        <v>356</v>
      </c>
      <c r="M127" s="3" t="s">
        <v>355</v>
      </c>
      <c r="N127" s="3" t="s">
        <v>354</v>
      </c>
    </row>
    <row r="128" spans="1:14" ht="30" x14ac:dyDescent="0.25">
      <c r="A128" s="61">
        <v>124</v>
      </c>
      <c r="B128" s="61" t="s">
        <v>358</v>
      </c>
      <c r="C128" s="17" t="s">
        <v>268</v>
      </c>
      <c r="D128" s="17" t="s">
        <v>268</v>
      </c>
      <c r="E128" s="3"/>
      <c r="F128" s="3"/>
      <c r="G128" s="1" t="s">
        <v>1632</v>
      </c>
      <c r="H128" s="3" t="s">
        <v>83</v>
      </c>
      <c r="I128" s="17">
        <v>1</v>
      </c>
      <c r="J128" s="71">
        <v>2500</v>
      </c>
      <c r="K128" s="74">
        <f t="shared" si="3"/>
        <v>2500</v>
      </c>
      <c r="L128" s="61" t="s">
        <v>356</v>
      </c>
      <c r="M128" s="3" t="s">
        <v>355</v>
      </c>
      <c r="N128" s="3" t="s">
        <v>354</v>
      </c>
    </row>
    <row r="129" spans="1:14" ht="30" x14ac:dyDescent="0.25">
      <c r="A129" s="61">
        <v>125</v>
      </c>
      <c r="B129" s="61" t="s">
        <v>358</v>
      </c>
      <c r="C129" s="3" t="s">
        <v>334</v>
      </c>
      <c r="D129" s="1" t="s">
        <v>333</v>
      </c>
      <c r="E129" s="3"/>
      <c r="F129" s="3"/>
      <c r="G129" s="1" t="s">
        <v>1632</v>
      </c>
      <c r="H129" s="3" t="s">
        <v>83</v>
      </c>
      <c r="I129" s="17">
        <v>15</v>
      </c>
      <c r="J129" s="71">
        <v>1800</v>
      </c>
      <c r="K129" s="74">
        <f t="shared" si="3"/>
        <v>27000</v>
      </c>
      <c r="L129" s="61" t="s">
        <v>356</v>
      </c>
      <c r="M129" s="3" t="s">
        <v>355</v>
      </c>
      <c r="N129" s="3" t="s">
        <v>354</v>
      </c>
    </row>
    <row r="130" spans="1:14" ht="30" x14ac:dyDescent="0.25">
      <c r="A130" s="61">
        <v>126</v>
      </c>
      <c r="B130" s="61" t="s">
        <v>357</v>
      </c>
      <c r="C130" s="17" t="s">
        <v>269</v>
      </c>
      <c r="D130" s="17" t="s">
        <v>269</v>
      </c>
      <c r="E130" s="3"/>
      <c r="F130" s="3"/>
      <c r="G130" s="1" t="s">
        <v>1632</v>
      </c>
      <c r="H130" s="3" t="s">
        <v>83</v>
      </c>
      <c r="I130" s="17">
        <v>1800</v>
      </c>
      <c r="J130" s="71">
        <v>10</v>
      </c>
      <c r="K130" s="74">
        <f t="shared" si="3"/>
        <v>18000</v>
      </c>
      <c r="L130" s="61" t="s">
        <v>356</v>
      </c>
      <c r="M130" s="3" t="s">
        <v>355</v>
      </c>
      <c r="N130" s="3" t="s">
        <v>354</v>
      </c>
    </row>
    <row r="131" spans="1:14" ht="30" x14ac:dyDescent="0.25">
      <c r="A131" s="61">
        <v>127</v>
      </c>
      <c r="B131" s="61" t="s">
        <v>358</v>
      </c>
      <c r="C131" s="3" t="s">
        <v>336</v>
      </c>
      <c r="D131" s="1" t="s">
        <v>335</v>
      </c>
      <c r="E131" s="3"/>
      <c r="F131" s="3"/>
      <c r="G131" s="1" t="s">
        <v>1632</v>
      </c>
      <c r="H131" s="3" t="s">
        <v>83</v>
      </c>
      <c r="I131" s="17">
        <v>10</v>
      </c>
      <c r="J131" s="71">
        <v>1500</v>
      </c>
      <c r="K131" s="74">
        <f t="shared" si="3"/>
        <v>15000</v>
      </c>
      <c r="L131" s="61" t="s">
        <v>356</v>
      </c>
      <c r="M131" s="3" t="s">
        <v>355</v>
      </c>
      <c r="N131" s="3" t="s">
        <v>354</v>
      </c>
    </row>
    <row r="132" spans="1:14" ht="30" x14ac:dyDescent="0.25">
      <c r="A132" s="61">
        <v>128</v>
      </c>
      <c r="B132" s="61" t="s">
        <v>358</v>
      </c>
      <c r="C132" s="3" t="s">
        <v>337</v>
      </c>
      <c r="D132" s="1" t="s">
        <v>351</v>
      </c>
      <c r="E132" s="3"/>
      <c r="F132" s="3"/>
      <c r="G132" s="1" t="s">
        <v>1632</v>
      </c>
      <c r="H132" s="3" t="s">
        <v>83</v>
      </c>
      <c r="I132" s="17">
        <v>4</v>
      </c>
      <c r="J132" s="71">
        <v>1500</v>
      </c>
      <c r="K132" s="74">
        <f t="shared" si="3"/>
        <v>6000</v>
      </c>
      <c r="L132" s="61" t="s">
        <v>356</v>
      </c>
      <c r="M132" s="3" t="s">
        <v>355</v>
      </c>
      <c r="N132" s="3" t="s">
        <v>354</v>
      </c>
    </row>
    <row r="133" spans="1:14" ht="30" x14ac:dyDescent="0.25">
      <c r="A133" s="61">
        <v>129</v>
      </c>
      <c r="B133" s="61" t="s">
        <v>362</v>
      </c>
      <c r="C133" s="3" t="s">
        <v>367</v>
      </c>
      <c r="D133" s="17" t="s">
        <v>270</v>
      </c>
      <c r="E133" s="3"/>
      <c r="F133" s="3"/>
      <c r="G133" s="1" t="s">
        <v>1632</v>
      </c>
      <c r="H133" s="3" t="s">
        <v>83</v>
      </c>
      <c r="I133" s="17">
        <v>160</v>
      </c>
      <c r="J133" s="71">
        <v>500</v>
      </c>
      <c r="K133" s="74">
        <f t="shared" si="3"/>
        <v>80000</v>
      </c>
      <c r="L133" s="61" t="s">
        <v>356</v>
      </c>
      <c r="M133" s="3" t="s">
        <v>355</v>
      </c>
      <c r="N133" s="3" t="s">
        <v>354</v>
      </c>
    </row>
    <row r="134" spans="1:14" ht="30" x14ac:dyDescent="0.25">
      <c r="A134" s="61">
        <v>130</v>
      </c>
      <c r="B134" s="61" t="s">
        <v>358</v>
      </c>
      <c r="C134" s="3" t="s">
        <v>339</v>
      </c>
      <c r="D134" s="1" t="s">
        <v>338</v>
      </c>
      <c r="E134" s="3"/>
      <c r="F134" s="3"/>
      <c r="G134" s="1" t="s">
        <v>1632</v>
      </c>
      <c r="H134" s="3" t="s">
        <v>83</v>
      </c>
      <c r="I134" s="17">
        <v>4</v>
      </c>
      <c r="J134" s="71">
        <v>1500</v>
      </c>
      <c r="K134" s="74">
        <f t="shared" si="3"/>
        <v>6000</v>
      </c>
      <c r="L134" s="61" t="s">
        <v>356</v>
      </c>
      <c r="M134" s="3" t="s">
        <v>355</v>
      </c>
      <c r="N134" s="3" t="s">
        <v>354</v>
      </c>
    </row>
    <row r="135" spans="1:14" ht="30" x14ac:dyDescent="0.25">
      <c r="A135" s="61">
        <v>131</v>
      </c>
      <c r="B135" s="61" t="s">
        <v>357</v>
      </c>
      <c r="C135" s="3" t="s">
        <v>341</v>
      </c>
      <c r="D135" s="1" t="s">
        <v>340</v>
      </c>
      <c r="E135" s="3"/>
      <c r="F135" s="3"/>
      <c r="G135" s="1" t="s">
        <v>1632</v>
      </c>
      <c r="H135" s="3" t="s">
        <v>83</v>
      </c>
      <c r="I135" s="16">
        <v>1200</v>
      </c>
      <c r="J135" s="71">
        <v>28</v>
      </c>
      <c r="K135" s="74">
        <f t="shared" si="3"/>
        <v>33600</v>
      </c>
      <c r="L135" s="61" t="s">
        <v>356</v>
      </c>
      <c r="M135" s="3" t="s">
        <v>355</v>
      </c>
      <c r="N135" s="3" t="s">
        <v>354</v>
      </c>
    </row>
    <row r="136" spans="1:14" ht="30" x14ac:dyDescent="0.25">
      <c r="A136" s="61">
        <v>132</v>
      </c>
      <c r="B136" s="61" t="s">
        <v>357</v>
      </c>
      <c r="C136" s="3" t="s">
        <v>343</v>
      </c>
      <c r="D136" s="1" t="s">
        <v>342</v>
      </c>
      <c r="E136" s="3"/>
      <c r="F136" s="3"/>
      <c r="G136" s="1" t="s">
        <v>1632</v>
      </c>
      <c r="H136" s="3" t="s">
        <v>83</v>
      </c>
      <c r="I136" s="16">
        <v>1400</v>
      </c>
      <c r="J136" s="71">
        <v>28</v>
      </c>
      <c r="K136" s="74">
        <f t="shared" si="3"/>
        <v>39200</v>
      </c>
      <c r="L136" s="61" t="s">
        <v>356</v>
      </c>
      <c r="M136" s="3" t="s">
        <v>355</v>
      </c>
      <c r="N136" s="3" t="s">
        <v>354</v>
      </c>
    </row>
    <row r="137" spans="1:14" ht="30" x14ac:dyDescent="0.25">
      <c r="A137" s="61">
        <v>133</v>
      </c>
      <c r="B137" s="61" t="s">
        <v>357</v>
      </c>
      <c r="C137" s="3" t="s">
        <v>344</v>
      </c>
      <c r="D137" s="1" t="s">
        <v>352</v>
      </c>
      <c r="E137" s="3"/>
      <c r="F137" s="3"/>
      <c r="G137" s="1" t="s">
        <v>1632</v>
      </c>
      <c r="H137" s="3" t="s">
        <v>83</v>
      </c>
      <c r="I137" s="16">
        <v>4000</v>
      </c>
      <c r="J137" s="71">
        <v>28</v>
      </c>
      <c r="K137" s="74">
        <f t="shared" si="3"/>
        <v>112000</v>
      </c>
      <c r="L137" s="61" t="s">
        <v>356</v>
      </c>
      <c r="M137" s="3" t="s">
        <v>355</v>
      </c>
      <c r="N137" s="3" t="s">
        <v>354</v>
      </c>
    </row>
    <row r="138" spans="1:14" ht="30" x14ac:dyDescent="0.25">
      <c r="A138" s="61">
        <v>134</v>
      </c>
      <c r="B138" s="61" t="s">
        <v>358</v>
      </c>
      <c r="C138" s="3" t="s">
        <v>345</v>
      </c>
      <c r="D138" s="1" t="s">
        <v>353</v>
      </c>
      <c r="E138" s="3"/>
      <c r="F138" s="3"/>
      <c r="G138" s="1" t="s">
        <v>1632</v>
      </c>
      <c r="H138" s="3" t="s">
        <v>83</v>
      </c>
      <c r="I138" s="17">
        <v>20</v>
      </c>
      <c r="J138" s="71">
        <v>1500</v>
      </c>
      <c r="K138" s="74">
        <f t="shared" si="3"/>
        <v>30000</v>
      </c>
      <c r="L138" s="61" t="s">
        <v>356</v>
      </c>
      <c r="M138" s="3" t="s">
        <v>355</v>
      </c>
      <c r="N138" s="3" t="s">
        <v>354</v>
      </c>
    </row>
    <row r="139" spans="1:14" ht="30" x14ac:dyDescent="0.25">
      <c r="A139" s="61">
        <v>135</v>
      </c>
      <c r="B139" s="61" t="s">
        <v>363</v>
      </c>
      <c r="C139" s="3" t="s">
        <v>375</v>
      </c>
      <c r="D139" s="17" t="s">
        <v>271</v>
      </c>
      <c r="E139" s="3"/>
      <c r="F139" s="3"/>
      <c r="G139" s="1" t="s">
        <v>1632</v>
      </c>
      <c r="H139" s="3" t="s">
        <v>83</v>
      </c>
      <c r="I139" s="16">
        <v>40</v>
      </c>
      <c r="J139" s="71">
        <v>2100</v>
      </c>
      <c r="K139" s="74">
        <f t="shared" si="3"/>
        <v>84000</v>
      </c>
      <c r="L139" s="61" t="s">
        <v>356</v>
      </c>
      <c r="M139" s="3" t="s">
        <v>355</v>
      </c>
      <c r="N139" s="3" t="s">
        <v>354</v>
      </c>
    </row>
    <row r="140" spans="1:14" ht="30" x14ac:dyDescent="0.25">
      <c r="A140" s="61">
        <v>136</v>
      </c>
      <c r="B140" s="61" t="s">
        <v>364</v>
      </c>
      <c r="C140" s="3" t="s">
        <v>374</v>
      </c>
      <c r="D140" s="17" t="s">
        <v>272</v>
      </c>
      <c r="E140" s="3"/>
      <c r="F140" s="3"/>
      <c r="G140" s="1" t="s">
        <v>1632</v>
      </c>
      <c r="H140" s="3" t="s">
        <v>83</v>
      </c>
      <c r="I140" s="17">
        <v>40</v>
      </c>
      <c r="J140" s="71">
        <v>2100</v>
      </c>
      <c r="K140" s="74">
        <f t="shared" si="3"/>
        <v>84000</v>
      </c>
      <c r="L140" s="61" t="s">
        <v>356</v>
      </c>
      <c r="M140" s="3" t="s">
        <v>355</v>
      </c>
      <c r="N140" s="3" t="s">
        <v>354</v>
      </c>
    </row>
    <row r="141" spans="1:14" ht="30" x14ac:dyDescent="0.25">
      <c r="A141" s="61">
        <v>137</v>
      </c>
      <c r="B141" s="61" t="s">
        <v>366</v>
      </c>
      <c r="C141" s="3" t="s">
        <v>346</v>
      </c>
      <c r="D141" s="1" t="s">
        <v>365</v>
      </c>
      <c r="E141" s="3"/>
      <c r="F141" s="3"/>
      <c r="G141" s="1" t="s">
        <v>1632</v>
      </c>
      <c r="H141" s="3" t="s">
        <v>83</v>
      </c>
      <c r="I141" s="17">
        <v>6</v>
      </c>
      <c r="J141" s="71">
        <v>6000</v>
      </c>
      <c r="K141" s="74">
        <f t="shared" si="3"/>
        <v>36000</v>
      </c>
      <c r="L141" s="61" t="s">
        <v>356</v>
      </c>
      <c r="M141" s="3" t="s">
        <v>355</v>
      </c>
      <c r="N141" s="3" t="s">
        <v>354</v>
      </c>
    </row>
    <row r="142" spans="1:14" ht="30" x14ac:dyDescent="0.25">
      <c r="A142" s="61">
        <v>138</v>
      </c>
      <c r="B142" s="61" t="s">
        <v>413</v>
      </c>
      <c r="C142" s="3" t="s">
        <v>388</v>
      </c>
      <c r="D142" s="3" t="s">
        <v>387</v>
      </c>
      <c r="E142" s="3"/>
      <c r="F142" s="3"/>
      <c r="G142" s="1" t="s">
        <v>1632</v>
      </c>
      <c r="H142" s="55" t="s">
        <v>414</v>
      </c>
      <c r="I142" s="1">
        <v>420</v>
      </c>
      <c r="J142" s="71">
        <v>195</v>
      </c>
      <c r="K142" s="74">
        <f>I142*J142</f>
        <v>81900</v>
      </c>
      <c r="L142" s="61" t="s">
        <v>437</v>
      </c>
      <c r="M142" s="3" t="s">
        <v>216</v>
      </c>
      <c r="N142" s="3" t="s">
        <v>215</v>
      </c>
    </row>
    <row r="143" spans="1:14" ht="30" x14ac:dyDescent="0.25">
      <c r="A143" s="61">
        <v>139</v>
      </c>
      <c r="B143" s="61" t="s">
        <v>415</v>
      </c>
      <c r="C143" s="3" t="s">
        <v>390</v>
      </c>
      <c r="D143" s="3" t="s">
        <v>389</v>
      </c>
      <c r="E143" s="3"/>
      <c r="F143" s="3"/>
      <c r="G143" s="1" t="s">
        <v>1632</v>
      </c>
      <c r="H143" s="55" t="s">
        <v>414</v>
      </c>
      <c r="I143" s="3">
        <v>600</v>
      </c>
      <c r="J143" s="71">
        <v>135</v>
      </c>
      <c r="K143" s="74">
        <f t="shared" ref="K143:K205" si="4">I143*J143</f>
        <v>81000</v>
      </c>
      <c r="L143" s="61" t="s">
        <v>437</v>
      </c>
      <c r="M143" s="3" t="s">
        <v>216</v>
      </c>
      <c r="N143" s="3" t="s">
        <v>215</v>
      </c>
    </row>
    <row r="144" spans="1:14" ht="30" x14ac:dyDescent="0.25">
      <c r="A144" s="61">
        <v>140</v>
      </c>
      <c r="B144" s="61" t="s">
        <v>416</v>
      </c>
      <c r="C144" s="3" t="s">
        <v>391</v>
      </c>
      <c r="D144" s="3" t="s">
        <v>1352</v>
      </c>
      <c r="E144" s="3"/>
      <c r="F144" s="3"/>
      <c r="G144" s="1" t="s">
        <v>1632</v>
      </c>
      <c r="H144" s="55" t="s">
        <v>83</v>
      </c>
      <c r="I144" s="1">
        <v>20</v>
      </c>
      <c r="J144" s="71">
        <v>3500</v>
      </c>
      <c r="K144" s="74">
        <f t="shared" si="4"/>
        <v>70000</v>
      </c>
      <c r="L144" s="61" t="s">
        <v>437</v>
      </c>
      <c r="M144" s="3" t="s">
        <v>216</v>
      </c>
      <c r="N144" s="3" t="s">
        <v>215</v>
      </c>
    </row>
    <row r="145" spans="1:14" ht="30" x14ac:dyDescent="0.25">
      <c r="A145" s="61">
        <v>141</v>
      </c>
      <c r="B145" s="61" t="s">
        <v>417</v>
      </c>
      <c r="C145" s="61" t="s">
        <v>393</v>
      </c>
      <c r="D145" s="3" t="s">
        <v>392</v>
      </c>
      <c r="E145" s="3"/>
      <c r="F145" s="3"/>
      <c r="G145" s="1" t="s">
        <v>1632</v>
      </c>
      <c r="H145" s="55" t="s">
        <v>83</v>
      </c>
      <c r="I145" s="3">
        <v>100</v>
      </c>
      <c r="J145" s="71">
        <v>250</v>
      </c>
      <c r="K145" s="74">
        <f t="shared" si="4"/>
        <v>25000</v>
      </c>
      <c r="L145" s="61" t="s">
        <v>437</v>
      </c>
      <c r="M145" s="3" t="s">
        <v>216</v>
      </c>
      <c r="N145" s="3" t="s">
        <v>215</v>
      </c>
    </row>
    <row r="146" spans="1:14" ht="30" x14ac:dyDescent="0.25">
      <c r="A146" s="61">
        <v>142</v>
      </c>
      <c r="B146" s="61" t="s">
        <v>418</v>
      </c>
      <c r="C146" s="3" t="s">
        <v>394</v>
      </c>
      <c r="D146" s="3" t="s">
        <v>394</v>
      </c>
      <c r="E146" s="3"/>
      <c r="F146" s="3"/>
      <c r="G146" s="1" t="s">
        <v>1399</v>
      </c>
      <c r="H146" s="55" t="s">
        <v>419</v>
      </c>
      <c r="I146" s="3">
        <v>100</v>
      </c>
      <c r="J146" s="71">
        <v>450</v>
      </c>
      <c r="K146" s="74">
        <f t="shared" si="4"/>
        <v>45000</v>
      </c>
      <c r="L146" s="61" t="s">
        <v>437</v>
      </c>
      <c r="M146" s="3" t="s">
        <v>216</v>
      </c>
      <c r="N146" s="3" t="s">
        <v>215</v>
      </c>
    </row>
    <row r="147" spans="1:14" ht="30" x14ac:dyDescent="0.25">
      <c r="A147" s="61">
        <v>143</v>
      </c>
      <c r="B147" s="61" t="s">
        <v>420</v>
      </c>
      <c r="C147" s="3" t="s">
        <v>395</v>
      </c>
      <c r="D147" s="3" t="s">
        <v>376</v>
      </c>
      <c r="E147" s="3"/>
      <c r="F147" s="3"/>
      <c r="G147" s="1" t="s">
        <v>1632</v>
      </c>
      <c r="H147" s="55" t="s">
        <v>83</v>
      </c>
      <c r="I147" s="3">
        <v>50</v>
      </c>
      <c r="J147" s="71">
        <v>220</v>
      </c>
      <c r="K147" s="74">
        <f t="shared" si="4"/>
        <v>11000</v>
      </c>
      <c r="L147" s="61" t="s">
        <v>437</v>
      </c>
      <c r="M147" s="3" t="s">
        <v>216</v>
      </c>
      <c r="N147" s="3" t="s">
        <v>215</v>
      </c>
    </row>
    <row r="148" spans="1:14" ht="30" x14ac:dyDescent="0.25">
      <c r="A148" s="61">
        <v>144</v>
      </c>
      <c r="B148" s="61" t="s">
        <v>421</v>
      </c>
      <c r="C148" s="3" t="s">
        <v>396</v>
      </c>
      <c r="D148" s="3" t="s">
        <v>377</v>
      </c>
      <c r="E148" s="3"/>
      <c r="F148" s="3"/>
      <c r="G148" s="1" t="s">
        <v>1632</v>
      </c>
      <c r="H148" s="55" t="s">
        <v>83</v>
      </c>
      <c r="I148" s="3">
        <v>12</v>
      </c>
      <c r="J148" s="71">
        <v>5500</v>
      </c>
      <c r="K148" s="74">
        <f t="shared" si="4"/>
        <v>66000</v>
      </c>
      <c r="L148" s="61" t="s">
        <v>437</v>
      </c>
      <c r="M148" s="3" t="s">
        <v>216</v>
      </c>
      <c r="N148" s="3" t="s">
        <v>215</v>
      </c>
    </row>
    <row r="149" spans="1:14" ht="30" x14ac:dyDescent="0.25">
      <c r="A149" s="61">
        <v>145</v>
      </c>
      <c r="B149" s="61" t="s">
        <v>422</v>
      </c>
      <c r="C149" s="3" t="s">
        <v>397</v>
      </c>
      <c r="D149" s="3" t="s">
        <v>378</v>
      </c>
      <c r="E149" s="3"/>
      <c r="F149" s="3"/>
      <c r="G149" s="1" t="s">
        <v>1632</v>
      </c>
      <c r="H149" s="55" t="s">
        <v>83</v>
      </c>
      <c r="I149" s="3">
        <v>10</v>
      </c>
      <c r="J149" s="71">
        <v>2500</v>
      </c>
      <c r="K149" s="74">
        <f t="shared" si="4"/>
        <v>25000</v>
      </c>
      <c r="L149" s="61" t="s">
        <v>437</v>
      </c>
      <c r="M149" s="3" t="s">
        <v>216</v>
      </c>
      <c r="N149" s="3" t="s">
        <v>215</v>
      </c>
    </row>
    <row r="150" spans="1:14" ht="30" x14ac:dyDescent="0.25">
      <c r="A150" s="61">
        <v>146</v>
      </c>
      <c r="B150" s="61" t="s">
        <v>423</v>
      </c>
      <c r="C150" s="3" t="s">
        <v>398</v>
      </c>
      <c r="D150" s="3" t="s">
        <v>379</v>
      </c>
      <c r="E150" s="3"/>
      <c r="F150" s="3"/>
      <c r="G150" s="1" t="s">
        <v>1632</v>
      </c>
      <c r="H150" s="55" t="s">
        <v>83</v>
      </c>
      <c r="I150" s="3">
        <v>10</v>
      </c>
      <c r="J150" s="71">
        <v>1200</v>
      </c>
      <c r="K150" s="74">
        <f t="shared" si="4"/>
        <v>12000</v>
      </c>
      <c r="L150" s="61" t="s">
        <v>437</v>
      </c>
      <c r="M150" s="3" t="s">
        <v>216</v>
      </c>
      <c r="N150" s="3" t="s">
        <v>215</v>
      </c>
    </row>
    <row r="151" spans="1:14" ht="30" x14ac:dyDescent="0.25">
      <c r="A151" s="61">
        <v>147</v>
      </c>
      <c r="B151" s="61" t="s">
        <v>424</v>
      </c>
      <c r="C151" s="3" t="s">
        <v>399</v>
      </c>
      <c r="D151" s="3" t="s">
        <v>380</v>
      </c>
      <c r="E151" s="3"/>
      <c r="F151" s="3"/>
      <c r="G151" s="1" t="s">
        <v>1632</v>
      </c>
      <c r="H151" s="55" t="s">
        <v>83</v>
      </c>
      <c r="I151" s="3">
        <v>4</v>
      </c>
      <c r="J151" s="71">
        <v>600</v>
      </c>
      <c r="K151" s="74">
        <f t="shared" si="4"/>
        <v>2400</v>
      </c>
      <c r="L151" s="61" t="s">
        <v>437</v>
      </c>
      <c r="M151" s="3" t="s">
        <v>216</v>
      </c>
      <c r="N151" s="3" t="s">
        <v>215</v>
      </c>
    </row>
    <row r="152" spans="1:14" ht="30" x14ac:dyDescent="0.25">
      <c r="A152" s="61">
        <v>148</v>
      </c>
      <c r="B152" s="61" t="s">
        <v>425</v>
      </c>
      <c r="C152" s="3" t="s">
        <v>400</v>
      </c>
      <c r="D152" s="1" t="s">
        <v>381</v>
      </c>
      <c r="E152" s="3"/>
      <c r="F152" s="3"/>
      <c r="G152" s="1" t="s">
        <v>1632</v>
      </c>
      <c r="H152" s="55" t="s">
        <v>83</v>
      </c>
      <c r="I152" s="3">
        <v>10</v>
      </c>
      <c r="J152" s="71">
        <v>850</v>
      </c>
      <c r="K152" s="74">
        <f t="shared" si="4"/>
        <v>8500</v>
      </c>
      <c r="L152" s="61" t="s">
        <v>437</v>
      </c>
      <c r="M152" s="3" t="s">
        <v>216</v>
      </c>
      <c r="N152" s="3" t="s">
        <v>215</v>
      </c>
    </row>
    <row r="153" spans="1:14" ht="30" x14ac:dyDescent="0.25">
      <c r="A153" s="61">
        <v>149</v>
      </c>
      <c r="B153" s="61" t="s">
        <v>426</v>
      </c>
      <c r="C153" s="3" t="s">
        <v>401</v>
      </c>
      <c r="D153" s="3" t="s">
        <v>382</v>
      </c>
      <c r="E153" s="3"/>
      <c r="F153" s="3"/>
      <c r="G153" s="1" t="s">
        <v>1632</v>
      </c>
      <c r="H153" s="55" t="s">
        <v>83</v>
      </c>
      <c r="I153" s="3">
        <v>10</v>
      </c>
      <c r="J153" s="71">
        <v>750</v>
      </c>
      <c r="K153" s="74">
        <f t="shared" si="4"/>
        <v>7500</v>
      </c>
      <c r="L153" s="61" t="s">
        <v>437</v>
      </c>
      <c r="M153" s="3" t="s">
        <v>216</v>
      </c>
      <c r="N153" s="3" t="s">
        <v>215</v>
      </c>
    </row>
    <row r="154" spans="1:14" ht="30" x14ac:dyDescent="0.25">
      <c r="A154" s="61">
        <v>150</v>
      </c>
      <c r="B154" s="61" t="s">
        <v>427</v>
      </c>
      <c r="C154" s="1" t="s">
        <v>402</v>
      </c>
      <c r="D154" s="3" t="s">
        <v>383</v>
      </c>
      <c r="E154" s="3"/>
      <c r="F154" s="3"/>
      <c r="G154" s="1" t="s">
        <v>1632</v>
      </c>
      <c r="H154" s="55" t="s">
        <v>83</v>
      </c>
      <c r="I154" s="3">
        <v>28</v>
      </c>
      <c r="J154" s="71">
        <v>680</v>
      </c>
      <c r="K154" s="74">
        <f t="shared" si="4"/>
        <v>19040</v>
      </c>
      <c r="L154" s="61" t="s">
        <v>437</v>
      </c>
      <c r="M154" s="3" t="s">
        <v>216</v>
      </c>
      <c r="N154" s="3" t="s">
        <v>215</v>
      </c>
    </row>
    <row r="155" spans="1:14" ht="30" x14ac:dyDescent="0.25">
      <c r="A155" s="61">
        <v>151</v>
      </c>
      <c r="B155" s="61" t="s">
        <v>428</v>
      </c>
      <c r="C155" s="3" t="s">
        <v>404</v>
      </c>
      <c r="D155" s="3" t="s">
        <v>403</v>
      </c>
      <c r="E155" s="3"/>
      <c r="F155" s="3"/>
      <c r="G155" s="1" t="s">
        <v>1399</v>
      </c>
      <c r="H155" s="3" t="s">
        <v>435</v>
      </c>
      <c r="I155" s="3">
        <v>40</v>
      </c>
      <c r="J155" s="71">
        <v>3500</v>
      </c>
      <c r="K155" s="74">
        <f t="shared" si="4"/>
        <v>140000</v>
      </c>
      <c r="L155" s="61" t="s">
        <v>437</v>
      </c>
      <c r="M155" s="3" t="s">
        <v>216</v>
      </c>
      <c r="N155" s="3" t="s">
        <v>215</v>
      </c>
    </row>
    <row r="156" spans="1:14" ht="30" x14ac:dyDescent="0.25">
      <c r="A156" s="61">
        <v>152</v>
      </c>
      <c r="B156" s="61" t="s">
        <v>429</v>
      </c>
      <c r="C156" s="3" t="s">
        <v>406</v>
      </c>
      <c r="D156" s="3" t="s">
        <v>405</v>
      </c>
      <c r="E156" s="3"/>
      <c r="F156" s="3"/>
      <c r="G156" s="3" t="s">
        <v>1399</v>
      </c>
      <c r="H156" s="55" t="s">
        <v>83</v>
      </c>
      <c r="I156" s="3">
        <v>15</v>
      </c>
      <c r="J156" s="71">
        <v>19000</v>
      </c>
      <c r="K156" s="74">
        <f t="shared" si="4"/>
        <v>285000</v>
      </c>
      <c r="L156" s="61" t="s">
        <v>437</v>
      </c>
      <c r="M156" s="3" t="s">
        <v>216</v>
      </c>
      <c r="N156" s="3" t="s">
        <v>215</v>
      </c>
    </row>
    <row r="157" spans="1:14" ht="30" x14ac:dyDescent="0.25">
      <c r="A157" s="61">
        <v>153</v>
      </c>
      <c r="B157" s="61" t="s">
        <v>427</v>
      </c>
      <c r="C157" s="3" t="s">
        <v>407</v>
      </c>
      <c r="D157" s="3" t="s">
        <v>438</v>
      </c>
      <c r="E157" s="3"/>
      <c r="F157" s="3"/>
      <c r="G157" s="1" t="s">
        <v>1632</v>
      </c>
      <c r="H157" s="3" t="s">
        <v>83</v>
      </c>
      <c r="I157" s="3">
        <v>10</v>
      </c>
      <c r="J157" s="71">
        <v>490</v>
      </c>
      <c r="K157" s="74">
        <f t="shared" si="4"/>
        <v>4900</v>
      </c>
      <c r="L157" s="61" t="s">
        <v>437</v>
      </c>
      <c r="M157" s="3" t="s">
        <v>216</v>
      </c>
      <c r="N157" s="3" t="s">
        <v>215</v>
      </c>
    </row>
    <row r="158" spans="1:14" ht="30" x14ac:dyDescent="0.25">
      <c r="A158" s="61">
        <v>154</v>
      </c>
      <c r="B158" s="61" t="s">
        <v>430</v>
      </c>
      <c r="C158" s="3" t="s">
        <v>384</v>
      </c>
      <c r="D158" s="3" t="s">
        <v>384</v>
      </c>
      <c r="E158" s="3"/>
      <c r="F158" s="3"/>
      <c r="G158" s="1" t="s">
        <v>1632</v>
      </c>
      <c r="H158" s="3" t="s">
        <v>436</v>
      </c>
      <c r="I158" s="3">
        <v>1</v>
      </c>
      <c r="J158" s="71">
        <v>3500</v>
      </c>
      <c r="K158" s="74">
        <f t="shared" si="4"/>
        <v>3500</v>
      </c>
      <c r="L158" s="61" t="s">
        <v>437</v>
      </c>
      <c r="M158" s="3" t="s">
        <v>216</v>
      </c>
      <c r="N158" s="3" t="s">
        <v>215</v>
      </c>
    </row>
    <row r="159" spans="1:14" ht="30" x14ac:dyDescent="0.25">
      <c r="A159" s="61">
        <v>155</v>
      </c>
      <c r="B159" s="61" t="s">
        <v>431</v>
      </c>
      <c r="C159" s="61" t="s">
        <v>408</v>
      </c>
      <c r="D159" s="3" t="s">
        <v>385</v>
      </c>
      <c r="E159" s="3"/>
      <c r="F159" s="3"/>
      <c r="G159" s="1" t="s">
        <v>1632</v>
      </c>
      <c r="H159" s="55" t="s">
        <v>436</v>
      </c>
      <c r="I159" s="3">
        <v>5</v>
      </c>
      <c r="J159" s="71">
        <v>800</v>
      </c>
      <c r="K159" s="74">
        <f t="shared" si="4"/>
        <v>4000</v>
      </c>
      <c r="L159" s="61" t="s">
        <v>437</v>
      </c>
      <c r="M159" s="3" t="s">
        <v>216</v>
      </c>
      <c r="N159" s="3" t="s">
        <v>215</v>
      </c>
    </row>
    <row r="160" spans="1:14" ht="30" x14ac:dyDescent="0.25">
      <c r="A160" s="61">
        <v>156</v>
      </c>
      <c r="B160" s="61" t="s">
        <v>432</v>
      </c>
      <c r="C160" s="3" t="s">
        <v>409</v>
      </c>
      <c r="D160" s="3" t="s">
        <v>439</v>
      </c>
      <c r="E160" s="3"/>
      <c r="F160" s="3"/>
      <c r="G160" s="1" t="s">
        <v>1632</v>
      </c>
      <c r="H160" s="3" t="s">
        <v>419</v>
      </c>
      <c r="I160" s="3">
        <v>400</v>
      </c>
      <c r="J160" s="71">
        <v>300</v>
      </c>
      <c r="K160" s="74">
        <f t="shared" si="4"/>
        <v>120000</v>
      </c>
      <c r="L160" s="61" t="s">
        <v>437</v>
      </c>
      <c r="M160" s="3" t="s">
        <v>216</v>
      </c>
      <c r="N160" s="3" t="s">
        <v>215</v>
      </c>
    </row>
    <row r="161" spans="1:14" ht="30" x14ac:dyDescent="0.25">
      <c r="A161" s="61">
        <v>157</v>
      </c>
      <c r="B161" s="61" t="s">
        <v>433</v>
      </c>
      <c r="C161" s="1" t="s">
        <v>411</v>
      </c>
      <c r="D161" s="3" t="s">
        <v>410</v>
      </c>
      <c r="E161" s="61"/>
      <c r="F161" s="61"/>
      <c r="G161" s="1" t="s">
        <v>1632</v>
      </c>
      <c r="H161" s="61" t="s">
        <v>419</v>
      </c>
      <c r="I161" s="3">
        <v>300</v>
      </c>
      <c r="J161" s="71">
        <v>350</v>
      </c>
      <c r="K161" s="74">
        <f t="shared" si="4"/>
        <v>105000</v>
      </c>
      <c r="L161" s="61" t="s">
        <v>437</v>
      </c>
      <c r="M161" s="3" t="s">
        <v>216</v>
      </c>
      <c r="N161" s="3" t="s">
        <v>215</v>
      </c>
    </row>
    <row r="162" spans="1:14" ht="30" x14ac:dyDescent="0.25">
      <c r="A162" s="61">
        <v>158</v>
      </c>
      <c r="B162" s="61" t="s">
        <v>434</v>
      </c>
      <c r="C162" s="1" t="s">
        <v>412</v>
      </c>
      <c r="D162" s="3" t="s">
        <v>386</v>
      </c>
      <c r="E162" s="61"/>
      <c r="F162" s="61"/>
      <c r="G162" s="1" t="s">
        <v>1632</v>
      </c>
      <c r="H162" s="61" t="s">
        <v>419</v>
      </c>
      <c r="I162" s="3">
        <v>500</v>
      </c>
      <c r="J162" s="71">
        <v>30</v>
      </c>
      <c r="K162" s="74">
        <f t="shared" si="4"/>
        <v>15000</v>
      </c>
      <c r="L162" s="61" t="s">
        <v>437</v>
      </c>
      <c r="M162" s="3" t="s">
        <v>216</v>
      </c>
      <c r="N162" s="3" t="s">
        <v>215</v>
      </c>
    </row>
    <row r="163" spans="1:14" ht="30" x14ac:dyDescent="0.25">
      <c r="A163" s="61">
        <v>159</v>
      </c>
      <c r="B163" s="20" t="s">
        <v>440</v>
      </c>
      <c r="C163" s="6" t="s">
        <v>441</v>
      </c>
      <c r="D163" s="21" t="s">
        <v>442</v>
      </c>
      <c r="E163" s="61"/>
      <c r="F163" s="182"/>
      <c r="G163" s="1" t="s">
        <v>1632</v>
      </c>
      <c r="H163" s="60" t="s">
        <v>83</v>
      </c>
      <c r="I163" s="183">
        <v>2</v>
      </c>
      <c r="J163" s="184">
        <v>12200</v>
      </c>
      <c r="K163" s="74">
        <f t="shared" si="4"/>
        <v>24400</v>
      </c>
      <c r="L163" s="61" t="s">
        <v>217</v>
      </c>
      <c r="M163" s="77" t="s">
        <v>1360</v>
      </c>
      <c r="N163" s="6" t="s">
        <v>1361</v>
      </c>
    </row>
    <row r="164" spans="1:14" ht="30" x14ac:dyDescent="0.25">
      <c r="A164" s="61">
        <v>160</v>
      </c>
      <c r="B164" s="33" t="s">
        <v>443</v>
      </c>
      <c r="C164" s="6" t="s">
        <v>444</v>
      </c>
      <c r="D164" s="21" t="s">
        <v>445</v>
      </c>
      <c r="E164" s="61"/>
      <c r="F164" s="182"/>
      <c r="G164" s="1" t="s">
        <v>1632</v>
      </c>
      <c r="H164" s="60" t="s">
        <v>83</v>
      </c>
      <c r="I164" s="183">
        <v>1</v>
      </c>
      <c r="J164" s="184">
        <v>3400</v>
      </c>
      <c r="K164" s="74">
        <f t="shared" si="4"/>
        <v>3400</v>
      </c>
      <c r="L164" s="61" t="s">
        <v>217</v>
      </c>
      <c r="M164" s="77" t="s">
        <v>1360</v>
      </c>
      <c r="N164" s="6" t="s">
        <v>1361</v>
      </c>
    </row>
    <row r="165" spans="1:14" ht="30" x14ac:dyDescent="0.25">
      <c r="A165" s="61">
        <v>161</v>
      </c>
      <c r="B165" s="34" t="s">
        <v>446</v>
      </c>
      <c r="C165" s="6" t="s">
        <v>447</v>
      </c>
      <c r="D165" s="21" t="s">
        <v>448</v>
      </c>
      <c r="E165" s="61"/>
      <c r="F165" s="182"/>
      <c r="G165" s="1" t="s">
        <v>1632</v>
      </c>
      <c r="H165" s="60" t="s">
        <v>83</v>
      </c>
      <c r="I165" s="183">
        <v>2</v>
      </c>
      <c r="J165" s="184">
        <v>2600</v>
      </c>
      <c r="K165" s="74">
        <f t="shared" si="4"/>
        <v>5200</v>
      </c>
      <c r="L165" s="61" t="s">
        <v>217</v>
      </c>
      <c r="M165" s="77" t="s">
        <v>1360</v>
      </c>
      <c r="N165" s="6" t="s">
        <v>1361</v>
      </c>
    </row>
    <row r="166" spans="1:14" ht="30" x14ac:dyDescent="0.25">
      <c r="A166" s="61">
        <v>162</v>
      </c>
      <c r="B166" s="33" t="s">
        <v>449</v>
      </c>
      <c r="C166" s="6" t="s">
        <v>450</v>
      </c>
      <c r="D166" s="21" t="s">
        <v>451</v>
      </c>
      <c r="E166" s="61"/>
      <c r="F166" s="182"/>
      <c r="G166" s="1" t="s">
        <v>1632</v>
      </c>
      <c r="H166" s="60" t="s">
        <v>83</v>
      </c>
      <c r="I166" s="183">
        <v>2</v>
      </c>
      <c r="J166" s="184">
        <v>2600</v>
      </c>
      <c r="K166" s="74">
        <f t="shared" si="4"/>
        <v>5200</v>
      </c>
      <c r="L166" s="61" t="s">
        <v>217</v>
      </c>
      <c r="M166" s="77" t="s">
        <v>1360</v>
      </c>
      <c r="N166" s="6" t="s">
        <v>1361</v>
      </c>
    </row>
    <row r="167" spans="1:14" ht="30" x14ac:dyDescent="0.25">
      <c r="A167" s="61">
        <v>163</v>
      </c>
      <c r="B167" s="33" t="s">
        <v>452</v>
      </c>
      <c r="C167" s="6" t="s">
        <v>453</v>
      </c>
      <c r="D167" s="21" t="s">
        <v>454</v>
      </c>
      <c r="E167" s="61"/>
      <c r="F167" s="182"/>
      <c r="G167" s="1" t="s">
        <v>1632</v>
      </c>
      <c r="H167" s="60" t="s">
        <v>83</v>
      </c>
      <c r="I167" s="183">
        <v>8</v>
      </c>
      <c r="J167" s="184">
        <v>2300</v>
      </c>
      <c r="K167" s="74">
        <f t="shared" si="4"/>
        <v>18400</v>
      </c>
      <c r="L167" s="61" t="s">
        <v>217</v>
      </c>
      <c r="M167" s="77" t="s">
        <v>1360</v>
      </c>
      <c r="N167" s="6" t="s">
        <v>1361</v>
      </c>
    </row>
    <row r="168" spans="1:14" ht="30" x14ac:dyDescent="0.25">
      <c r="A168" s="61">
        <v>164</v>
      </c>
      <c r="B168" s="33" t="s">
        <v>455</v>
      </c>
      <c r="C168" s="22" t="s">
        <v>456</v>
      </c>
      <c r="D168" s="21" t="s">
        <v>457</v>
      </c>
      <c r="E168" s="61"/>
      <c r="F168" s="182"/>
      <c r="G168" s="1" t="s">
        <v>1632</v>
      </c>
      <c r="H168" s="60" t="s">
        <v>83</v>
      </c>
      <c r="I168" s="183">
        <v>2</v>
      </c>
      <c r="J168" s="184">
        <v>5600</v>
      </c>
      <c r="K168" s="74">
        <f t="shared" si="4"/>
        <v>11200</v>
      </c>
      <c r="L168" s="61" t="s">
        <v>217</v>
      </c>
      <c r="M168" s="77" t="s">
        <v>1360</v>
      </c>
      <c r="N168" s="6" t="s">
        <v>1361</v>
      </c>
    </row>
    <row r="169" spans="1:14" ht="30" x14ac:dyDescent="0.25">
      <c r="A169" s="61">
        <v>165</v>
      </c>
      <c r="B169" s="33" t="s">
        <v>458</v>
      </c>
      <c r="C169" s="6" t="s">
        <v>459</v>
      </c>
      <c r="D169" s="21" t="s">
        <v>460</v>
      </c>
      <c r="E169" s="61"/>
      <c r="F169" s="182"/>
      <c r="G169" s="1" t="s">
        <v>1632</v>
      </c>
      <c r="H169" s="60" t="s">
        <v>83</v>
      </c>
      <c r="I169" s="183">
        <v>2</v>
      </c>
      <c r="J169" s="184">
        <v>2200</v>
      </c>
      <c r="K169" s="74">
        <f t="shared" si="4"/>
        <v>4400</v>
      </c>
      <c r="L169" s="61" t="s">
        <v>217</v>
      </c>
      <c r="M169" s="77" t="s">
        <v>1360</v>
      </c>
      <c r="N169" s="6" t="s">
        <v>1361</v>
      </c>
    </row>
    <row r="170" spans="1:14" ht="30" x14ac:dyDescent="0.25">
      <c r="A170" s="61">
        <v>166</v>
      </c>
      <c r="B170" s="33" t="s">
        <v>461</v>
      </c>
      <c r="C170" s="6" t="s">
        <v>462</v>
      </c>
      <c r="D170" s="21" t="s">
        <v>463</v>
      </c>
      <c r="E170" s="61"/>
      <c r="F170" s="182"/>
      <c r="G170" s="1" t="s">
        <v>1632</v>
      </c>
      <c r="H170" s="60" t="s">
        <v>83</v>
      </c>
      <c r="I170" s="183">
        <v>4</v>
      </c>
      <c r="J170" s="184">
        <v>1100</v>
      </c>
      <c r="K170" s="74">
        <f t="shared" si="4"/>
        <v>4400</v>
      </c>
      <c r="L170" s="61" t="s">
        <v>217</v>
      </c>
      <c r="M170" s="77" t="s">
        <v>1360</v>
      </c>
      <c r="N170" s="6" t="s">
        <v>1361</v>
      </c>
    </row>
    <row r="171" spans="1:14" ht="30" x14ac:dyDescent="0.25">
      <c r="A171" s="61">
        <v>167</v>
      </c>
      <c r="B171" s="33" t="s">
        <v>464</v>
      </c>
      <c r="C171" s="6" t="s">
        <v>465</v>
      </c>
      <c r="D171" s="21" t="s">
        <v>466</v>
      </c>
      <c r="E171" s="61"/>
      <c r="F171" s="182"/>
      <c r="G171" s="1" t="s">
        <v>1632</v>
      </c>
      <c r="H171" s="60" t="s">
        <v>83</v>
      </c>
      <c r="I171" s="183">
        <v>1</v>
      </c>
      <c r="J171" s="184">
        <v>6500</v>
      </c>
      <c r="K171" s="74">
        <f t="shared" si="4"/>
        <v>6500</v>
      </c>
      <c r="L171" s="61" t="s">
        <v>217</v>
      </c>
      <c r="M171" s="77" t="s">
        <v>1360</v>
      </c>
      <c r="N171" s="6" t="s">
        <v>1361</v>
      </c>
    </row>
    <row r="172" spans="1:14" ht="30" x14ac:dyDescent="0.25">
      <c r="A172" s="61">
        <v>168</v>
      </c>
      <c r="B172" s="33" t="s">
        <v>467</v>
      </c>
      <c r="C172" s="6" t="s">
        <v>468</v>
      </c>
      <c r="D172" s="21" t="s">
        <v>469</v>
      </c>
      <c r="E172" s="61"/>
      <c r="F172" s="182"/>
      <c r="G172" s="1" t="s">
        <v>1632</v>
      </c>
      <c r="H172" s="60" t="s">
        <v>1351</v>
      </c>
      <c r="I172" s="183">
        <v>2</v>
      </c>
      <c r="J172" s="184">
        <v>2500</v>
      </c>
      <c r="K172" s="74">
        <f t="shared" si="4"/>
        <v>5000</v>
      </c>
      <c r="L172" s="61" t="s">
        <v>217</v>
      </c>
      <c r="M172" s="77" t="s">
        <v>1360</v>
      </c>
      <c r="N172" s="6" t="s">
        <v>1361</v>
      </c>
    </row>
    <row r="173" spans="1:14" ht="30" x14ac:dyDescent="0.25">
      <c r="A173" s="61">
        <v>169</v>
      </c>
      <c r="B173" s="33" t="s">
        <v>470</v>
      </c>
      <c r="C173" s="6" t="s">
        <v>471</v>
      </c>
      <c r="D173" s="21" t="s">
        <v>472</v>
      </c>
      <c r="E173" s="61"/>
      <c r="F173" s="182"/>
      <c r="G173" s="1" t="s">
        <v>1632</v>
      </c>
      <c r="H173" s="60" t="s">
        <v>83</v>
      </c>
      <c r="I173" s="183">
        <v>1</v>
      </c>
      <c r="J173" s="184">
        <v>9200</v>
      </c>
      <c r="K173" s="74">
        <f t="shared" si="4"/>
        <v>9200</v>
      </c>
      <c r="L173" s="61" t="s">
        <v>217</v>
      </c>
      <c r="M173" s="77" t="s">
        <v>1360</v>
      </c>
      <c r="N173" s="6" t="s">
        <v>1361</v>
      </c>
    </row>
    <row r="174" spans="1:14" ht="30" x14ac:dyDescent="0.25">
      <c r="A174" s="61">
        <v>170</v>
      </c>
      <c r="B174" s="33" t="s">
        <v>473</v>
      </c>
      <c r="C174" s="6" t="s">
        <v>474</v>
      </c>
      <c r="D174" s="21" t="s">
        <v>475</v>
      </c>
      <c r="E174" s="61"/>
      <c r="F174" s="182"/>
      <c r="G174" s="1" t="s">
        <v>1632</v>
      </c>
      <c r="H174" s="60" t="s">
        <v>83</v>
      </c>
      <c r="I174" s="183">
        <v>2</v>
      </c>
      <c r="J174" s="184">
        <v>14200</v>
      </c>
      <c r="K174" s="74">
        <f t="shared" si="4"/>
        <v>28400</v>
      </c>
      <c r="L174" s="61" t="s">
        <v>217</v>
      </c>
      <c r="M174" s="77" t="s">
        <v>1360</v>
      </c>
      <c r="N174" s="6" t="s">
        <v>1361</v>
      </c>
    </row>
    <row r="175" spans="1:14" ht="30" x14ac:dyDescent="0.25">
      <c r="A175" s="61">
        <v>171</v>
      </c>
      <c r="B175" s="33" t="s">
        <v>476</v>
      </c>
      <c r="C175" s="6" t="s">
        <v>477</v>
      </c>
      <c r="D175" s="21" t="s">
        <v>478</v>
      </c>
      <c r="E175" s="61"/>
      <c r="F175" s="182"/>
      <c r="G175" s="1" t="s">
        <v>1632</v>
      </c>
      <c r="H175" s="60" t="s">
        <v>83</v>
      </c>
      <c r="I175" s="183">
        <v>2</v>
      </c>
      <c r="J175" s="184">
        <v>2400</v>
      </c>
      <c r="K175" s="74">
        <f t="shared" si="4"/>
        <v>4800</v>
      </c>
      <c r="L175" s="61" t="s">
        <v>217</v>
      </c>
      <c r="M175" s="77" t="s">
        <v>1360</v>
      </c>
      <c r="N175" s="6" t="s">
        <v>1361</v>
      </c>
    </row>
    <row r="176" spans="1:14" ht="30" x14ac:dyDescent="0.25">
      <c r="A176" s="61">
        <v>172</v>
      </c>
      <c r="B176" s="33" t="s">
        <v>479</v>
      </c>
      <c r="C176" s="22" t="s">
        <v>480</v>
      </c>
      <c r="D176" s="21" t="s">
        <v>481</v>
      </c>
      <c r="E176" s="61"/>
      <c r="F176" s="182"/>
      <c r="G176" s="1" t="s">
        <v>1632</v>
      </c>
      <c r="H176" s="60" t="s">
        <v>83</v>
      </c>
      <c r="I176" s="183">
        <v>4</v>
      </c>
      <c r="J176" s="184">
        <v>4000</v>
      </c>
      <c r="K176" s="74">
        <f t="shared" si="4"/>
        <v>16000</v>
      </c>
      <c r="L176" s="61" t="s">
        <v>217</v>
      </c>
      <c r="M176" s="77" t="s">
        <v>1360</v>
      </c>
      <c r="N176" s="6" t="s">
        <v>1361</v>
      </c>
    </row>
    <row r="177" spans="1:14" ht="30" x14ac:dyDescent="0.25">
      <c r="A177" s="61">
        <v>173</v>
      </c>
      <c r="B177" s="33" t="s">
        <v>482</v>
      </c>
      <c r="C177" s="6" t="s">
        <v>483</v>
      </c>
      <c r="D177" s="21" t="s">
        <v>484</v>
      </c>
      <c r="E177" s="61"/>
      <c r="F177" s="182"/>
      <c r="G177" s="1" t="s">
        <v>1632</v>
      </c>
      <c r="H177" s="60" t="s">
        <v>83</v>
      </c>
      <c r="I177" s="183">
        <v>1</v>
      </c>
      <c r="J177" s="184">
        <v>8400</v>
      </c>
      <c r="K177" s="74">
        <f t="shared" si="4"/>
        <v>8400</v>
      </c>
      <c r="L177" s="61" t="s">
        <v>217</v>
      </c>
      <c r="M177" s="77" t="s">
        <v>1360</v>
      </c>
      <c r="N177" s="6" t="s">
        <v>1361</v>
      </c>
    </row>
    <row r="178" spans="1:14" ht="30" x14ac:dyDescent="0.25">
      <c r="A178" s="61">
        <v>174</v>
      </c>
      <c r="B178" s="33" t="s">
        <v>482</v>
      </c>
      <c r="C178" s="23" t="s">
        <v>485</v>
      </c>
      <c r="D178" s="24" t="s">
        <v>486</v>
      </c>
      <c r="E178" s="61"/>
      <c r="F178" s="182"/>
      <c r="G178" s="1" t="s">
        <v>1632</v>
      </c>
      <c r="H178" s="60" t="s">
        <v>83</v>
      </c>
      <c r="I178" s="183">
        <v>3</v>
      </c>
      <c r="J178" s="184">
        <v>4800</v>
      </c>
      <c r="K178" s="74">
        <f t="shared" si="4"/>
        <v>14400</v>
      </c>
      <c r="L178" s="61" t="s">
        <v>217</v>
      </c>
      <c r="M178" s="77" t="s">
        <v>1360</v>
      </c>
      <c r="N178" s="6" t="s">
        <v>1361</v>
      </c>
    </row>
    <row r="179" spans="1:14" ht="30" x14ac:dyDescent="0.25">
      <c r="A179" s="61">
        <v>175</v>
      </c>
      <c r="B179" s="33" t="s">
        <v>487</v>
      </c>
      <c r="C179" s="23" t="s">
        <v>488</v>
      </c>
      <c r="D179" s="24" t="s">
        <v>489</v>
      </c>
      <c r="E179" s="61"/>
      <c r="F179" s="182"/>
      <c r="G179" s="1" t="s">
        <v>1632</v>
      </c>
      <c r="H179" s="60" t="s">
        <v>83</v>
      </c>
      <c r="I179" s="183">
        <v>4</v>
      </c>
      <c r="J179" s="184">
        <v>19000</v>
      </c>
      <c r="K179" s="74">
        <f t="shared" si="4"/>
        <v>76000</v>
      </c>
      <c r="L179" s="61" t="s">
        <v>217</v>
      </c>
      <c r="M179" s="77" t="s">
        <v>1360</v>
      </c>
      <c r="N179" s="6" t="s">
        <v>1361</v>
      </c>
    </row>
    <row r="180" spans="1:14" ht="30" x14ac:dyDescent="0.25">
      <c r="A180" s="61">
        <v>176</v>
      </c>
      <c r="B180" s="33" t="s">
        <v>490</v>
      </c>
      <c r="C180" s="20" t="s">
        <v>491</v>
      </c>
      <c r="D180" s="24" t="s">
        <v>492</v>
      </c>
      <c r="E180" s="61"/>
      <c r="F180" s="182"/>
      <c r="G180" s="1" t="s">
        <v>1632</v>
      </c>
      <c r="H180" s="60" t="s">
        <v>83</v>
      </c>
      <c r="I180" s="183">
        <v>2</v>
      </c>
      <c r="J180" s="184">
        <v>28500</v>
      </c>
      <c r="K180" s="74">
        <f t="shared" si="4"/>
        <v>57000</v>
      </c>
      <c r="L180" s="61" t="s">
        <v>217</v>
      </c>
      <c r="M180" s="77" t="s">
        <v>1360</v>
      </c>
      <c r="N180" s="6" t="s">
        <v>1361</v>
      </c>
    </row>
    <row r="181" spans="1:14" ht="30" x14ac:dyDescent="0.25">
      <c r="A181" s="61">
        <v>177</v>
      </c>
      <c r="B181" s="33" t="s">
        <v>493</v>
      </c>
      <c r="C181" s="23" t="s">
        <v>494</v>
      </c>
      <c r="D181" s="24" t="s">
        <v>495</v>
      </c>
      <c r="E181" s="61"/>
      <c r="F181" s="182"/>
      <c r="G181" s="1" t="s">
        <v>1632</v>
      </c>
      <c r="H181" s="60" t="s">
        <v>83</v>
      </c>
      <c r="I181" s="183">
        <v>1</v>
      </c>
      <c r="J181" s="184">
        <v>63300</v>
      </c>
      <c r="K181" s="74">
        <f t="shared" si="4"/>
        <v>63300</v>
      </c>
      <c r="L181" s="61" t="s">
        <v>217</v>
      </c>
      <c r="M181" s="77" t="s">
        <v>1360</v>
      </c>
      <c r="N181" s="6" t="s">
        <v>1361</v>
      </c>
    </row>
    <row r="182" spans="1:14" ht="30" x14ac:dyDescent="0.25">
      <c r="A182" s="61">
        <v>178</v>
      </c>
      <c r="B182" s="33" t="s">
        <v>496</v>
      </c>
      <c r="C182" s="20" t="s">
        <v>497</v>
      </c>
      <c r="D182" s="24" t="s">
        <v>498</v>
      </c>
      <c r="E182" s="61"/>
      <c r="F182" s="182"/>
      <c r="G182" s="1" t="s">
        <v>1632</v>
      </c>
      <c r="H182" s="60" t="s">
        <v>83</v>
      </c>
      <c r="I182" s="183">
        <v>1</v>
      </c>
      <c r="J182" s="184">
        <v>18200</v>
      </c>
      <c r="K182" s="74">
        <f t="shared" si="4"/>
        <v>18200</v>
      </c>
      <c r="L182" s="61" t="s">
        <v>217</v>
      </c>
      <c r="M182" s="77" t="s">
        <v>1360</v>
      </c>
      <c r="N182" s="6" t="s">
        <v>1361</v>
      </c>
    </row>
    <row r="183" spans="1:14" ht="30" x14ac:dyDescent="0.25">
      <c r="A183" s="61">
        <v>179</v>
      </c>
      <c r="B183" s="33" t="s">
        <v>499</v>
      </c>
      <c r="C183" s="23" t="s">
        <v>500</v>
      </c>
      <c r="D183" s="25" t="s">
        <v>501</v>
      </c>
      <c r="E183" s="61"/>
      <c r="F183" s="182"/>
      <c r="G183" s="1" t="s">
        <v>1632</v>
      </c>
      <c r="H183" s="60" t="s">
        <v>83</v>
      </c>
      <c r="I183" s="183">
        <v>3</v>
      </c>
      <c r="J183" s="184">
        <v>5000</v>
      </c>
      <c r="K183" s="74">
        <f t="shared" si="4"/>
        <v>15000</v>
      </c>
      <c r="L183" s="61" t="s">
        <v>217</v>
      </c>
      <c r="M183" s="77" t="s">
        <v>1360</v>
      </c>
      <c r="N183" s="6" t="s">
        <v>1361</v>
      </c>
    </row>
    <row r="184" spans="1:14" ht="30" x14ac:dyDescent="0.25">
      <c r="A184" s="61">
        <v>180</v>
      </c>
      <c r="B184" s="33" t="s">
        <v>502</v>
      </c>
      <c r="C184" s="23" t="s">
        <v>503</v>
      </c>
      <c r="D184" s="21" t="s">
        <v>504</v>
      </c>
      <c r="E184" s="61"/>
      <c r="F184" s="182"/>
      <c r="G184" s="1" t="s">
        <v>1632</v>
      </c>
      <c r="H184" s="60" t="s">
        <v>83</v>
      </c>
      <c r="I184" s="183">
        <v>1</v>
      </c>
      <c r="J184" s="184">
        <v>5200</v>
      </c>
      <c r="K184" s="74">
        <f t="shared" si="4"/>
        <v>5200</v>
      </c>
      <c r="L184" s="61" t="s">
        <v>217</v>
      </c>
      <c r="M184" s="77" t="s">
        <v>1360</v>
      </c>
      <c r="N184" s="6" t="s">
        <v>1361</v>
      </c>
    </row>
    <row r="185" spans="1:14" ht="30" x14ac:dyDescent="0.25">
      <c r="A185" s="61">
        <v>181</v>
      </c>
      <c r="B185" s="33" t="s">
        <v>505</v>
      </c>
      <c r="C185" s="23" t="s">
        <v>506</v>
      </c>
      <c r="D185" s="24" t="s">
        <v>507</v>
      </c>
      <c r="E185" s="61"/>
      <c r="F185" s="182"/>
      <c r="G185" s="1" t="s">
        <v>1632</v>
      </c>
      <c r="H185" s="60" t="s">
        <v>83</v>
      </c>
      <c r="I185" s="183">
        <v>1</v>
      </c>
      <c r="J185" s="184">
        <v>3200</v>
      </c>
      <c r="K185" s="74">
        <f t="shared" si="4"/>
        <v>3200</v>
      </c>
      <c r="L185" s="61" t="s">
        <v>217</v>
      </c>
      <c r="M185" s="77" t="s">
        <v>1360</v>
      </c>
      <c r="N185" s="6" t="s">
        <v>1361</v>
      </c>
    </row>
    <row r="186" spans="1:14" ht="30" x14ac:dyDescent="0.25">
      <c r="A186" s="61">
        <v>182</v>
      </c>
      <c r="B186" s="33" t="s">
        <v>508</v>
      </c>
      <c r="C186" s="20" t="s">
        <v>509</v>
      </c>
      <c r="D186" s="24" t="s">
        <v>510</v>
      </c>
      <c r="E186" s="61"/>
      <c r="F186" s="182"/>
      <c r="G186" s="1" t="s">
        <v>1632</v>
      </c>
      <c r="H186" s="60" t="s">
        <v>83</v>
      </c>
      <c r="I186" s="183">
        <v>2</v>
      </c>
      <c r="J186" s="184">
        <v>15000</v>
      </c>
      <c r="K186" s="74">
        <f t="shared" si="4"/>
        <v>30000</v>
      </c>
      <c r="L186" s="61" t="s">
        <v>217</v>
      </c>
      <c r="M186" s="77" t="s">
        <v>1360</v>
      </c>
      <c r="N186" s="6" t="s">
        <v>1361</v>
      </c>
    </row>
    <row r="187" spans="1:14" ht="30" x14ac:dyDescent="0.25">
      <c r="A187" s="61">
        <v>183</v>
      </c>
      <c r="B187" s="33" t="s">
        <v>511</v>
      </c>
      <c r="C187" s="20" t="s">
        <v>512</v>
      </c>
      <c r="D187" s="24" t="s">
        <v>513</v>
      </c>
      <c r="E187" s="61"/>
      <c r="F187" s="182"/>
      <c r="G187" s="1" t="s">
        <v>1632</v>
      </c>
      <c r="H187" s="60" t="s">
        <v>83</v>
      </c>
      <c r="I187" s="183">
        <v>6</v>
      </c>
      <c r="J187" s="184">
        <v>7000</v>
      </c>
      <c r="K187" s="74">
        <f t="shared" si="4"/>
        <v>42000</v>
      </c>
      <c r="L187" s="61" t="s">
        <v>217</v>
      </c>
      <c r="M187" s="77" t="s">
        <v>1360</v>
      </c>
      <c r="N187" s="6" t="s">
        <v>1361</v>
      </c>
    </row>
    <row r="188" spans="1:14" ht="30" x14ac:dyDescent="0.25">
      <c r="A188" s="61">
        <v>184</v>
      </c>
      <c r="B188" s="33" t="s">
        <v>514</v>
      </c>
      <c r="C188" s="20" t="s">
        <v>515</v>
      </c>
      <c r="D188" s="21" t="s">
        <v>516</v>
      </c>
      <c r="E188" s="61"/>
      <c r="F188" s="182"/>
      <c r="G188" s="1" t="s">
        <v>1632</v>
      </c>
      <c r="H188" s="60" t="s">
        <v>83</v>
      </c>
      <c r="I188" s="183">
        <v>2</v>
      </c>
      <c r="J188" s="184">
        <v>16200</v>
      </c>
      <c r="K188" s="74">
        <f t="shared" si="4"/>
        <v>32400</v>
      </c>
      <c r="L188" s="61" t="s">
        <v>217</v>
      </c>
      <c r="M188" s="77" t="s">
        <v>1360</v>
      </c>
      <c r="N188" s="6" t="s">
        <v>1361</v>
      </c>
    </row>
    <row r="189" spans="1:14" ht="30" x14ac:dyDescent="0.25">
      <c r="A189" s="61">
        <v>185</v>
      </c>
      <c r="B189" s="33" t="s">
        <v>517</v>
      </c>
      <c r="C189" s="20" t="s">
        <v>518</v>
      </c>
      <c r="D189" s="24" t="s">
        <v>519</v>
      </c>
      <c r="E189" s="61"/>
      <c r="F189" s="182"/>
      <c r="G189" s="1" t="s">
        <v>1632</v>
      </c>
      <c r="H189" s="60" t="s">
        <v>83</v>
      </c>
      <c r="I189" s="183">
        <v>6</v>
      </c>
      <c r="J189" s="184">
        <v>3500</v>
      </c>
      <c r="K189" s="74">
        <f t="shared" si="4"/>
        <v>21000</v>
      </c>
      <c r="L189" s="61" t="s">
        <v>217</v>
      </c>
      <c r="M189" s="77" t="s">
        <v>1360</v>
      </c>
      <c r="N189" s="6" t="s">
        <v>1361</v>
      </c>
    </row>
    <row r="190" spans="1:14" ht="30" x14ac:dyDescent="0.25">
      <c r="A190" s="61">
        <v>186</v>
      </c>
      <c r="B190" s="33" t="s">
        <v>520</v>
      </c>
      <c r="C190" s="26" t="s">
        <v>521</v>
      </c>
      <c r="D190" s="21" t="s">
        <v>522</v>
      </c>
      <c r="E190" s="61"/>
      <c r="F190" s="182"/>
      <c r="G190" s="1" t="s">
        <v>1632</v>
      </c>
      <c r="H190" s="60" t="s">
        <v>83</v>
      </c>
      <c r="I190" s="183">
        <v>5</v>
      </c>
      <c r="J190" s="184">
        <v>37200</v>
      </c>
      <c r="K190" s="74">
        <f t="shared" si="4"/>
        <v>186000</v>
      </c>
      <c r="L190" s="61" t="s">
        <v>217</v>
      </c>
      <c r="M190" s="77" t="s">
        <v>1360</v>
      </c>
      <c r="N190" s="6" t="s">
        <v>1361</v>
      </c>
    </row>
    <row r="191" spans="1:14" ht="30" x14ac:dyDescent="0.25">
      <c r="A191" s="61">
        <v>187</v>
      </c>
      <c r="B191" s="33" t="s">
        <v>523</v>
      </c>
      <c r="C191" s="26" t="s">
        <v>524</v>
      </c>
      <c r="D191" s="21" t="s">
        <v>525</v>
      </c>
      <c r="E191" s="61"/>
      <c r="F191" s="182"/>
      <c r="G191" s="1" t="s">
        <v>1632</v>
      </c>
      <c r="H191" s="60" t="s">
        <v>83</v>
      </c>
      <c r="I191" s="183">
        <v>1</v>
      </c>
      <c r="J191" s="184">
        <v>9400</v>
      </c>
      <c r="K191" s="74">
        <f t="shared" si="4"/>
        <v>9400</v>
      </c>
      <c r="L191" s="61" t="s">
        <v>217</v>
      </c>
      <c r="M191" s="77" t="s">
        <v>1360</v>
      </c>
      <c r="N191" s="6" t="s">
        <v>1361</v>
      </c>
    </row>
    <row r="192" spans="1:14" ht="30" x14ac:dyDescent="0.25">
      <c r="A192" s="61">
        <v>188</v>
      </c>
      <c r="B192" s="33" t="s">
        <v>526</v>
      </c>
      <c r="C192" s="26" t="s">
        <v>527</v>
      </c>
      <c r="D192" s="21" t="s">
        <v>528</v>
      </c>
      <c r="E192" s="61"/>
      <c r="F192" s="182"/>
      <c r="G192" s="1" t="s">
        <v>1632</v>
      </c>
      <c r="H192" s="60" t="s">
        <v>83</v>
      </c>
      <c r="I192" s="183">
        <v>20</v>
      </c>
      <c r="J192" s="184">
        <v>2800</v>
      </c>
      <c r="K192" s="74">
        <f t="shared" si="4"/>
        <v>56000</v>
      </c>
      <c r="L192" s="61" t="s">
        <v>217</v>
      </c>
      <c r="M192" s="77" t="s">
        <v>1360</v>
      </c>
      <c r="N192" s="6" t="s">
        <v>1361</v>
      </c>
    </row>
    <row r="193" spans="1:14" ht="30" x14ac:dyDescent="0.25">
      <c r="A193" s="61">
        <v>189</v>
      </c>
      <c r="B193" s="33" t="s">
        <v>529</v>
      </c>
      <c r="C193" s="26" t="s">
        <v>530</v>
      </c>
      <c r="D193" s="21" t="s">
        <v>531</v>
      </c>
      <c r="E193" s="61"/>
      <c r="F193" s="182"/>
      <c r="G193" s="1" t="s">
        <v>1632</v>
      </c>
      <c r="H193" s="60" t="s">
        <v>83</v>
      </c>
      <c r="I193" s="183">
        <v>32</v>
      </c>
      <c r="J193" s="184">
        <v>3000</v>
      </c>
      <c r="K193" s="74">
        <f t="shared" si="4"/>
        <v>96000</v>
      </c>
      <c r="L193" s="61" t="s">
        <v>217</v>
      </c>
      <c r="M193" s="77" t="s">
        <v>1360</v>
      </c>
      <c r="N193" s="6" t="s">
        <v>1361</v>
      </c>
    </row>
    <row r="194" spans="1:14" ht="30" x14ac:dyDescent="0.25">
      <c r="A194" s="61">
        <v>190</v>
      </c>
      <c r="B194" s="33" t="s">
        <v>532</v>
      </c>
      <c r="C194" s="26" t="s">
        <v>533</v>
      </c>
      <c r="D194" s="21" t="s">
        <v>534</v>
      </c>
      <c r="E194" s="61"/>
      <c r="F194" s="182"/>
      <c r="G194" s="1" t="s">
        <v>1632</v>
      </c>
      <c r="H194" s="60" t="s">
        <v>83</v>
      </c>
      <c r="I194" s="183">
        <v>1</v>
      </c>
      <c r="J194" s="184">
        <v>189000</v>
      </c>
      <c r="K194" s="74">
        <f t="shared" si="4"/>
        <v>189000</v>
      </c>
      <c r="L194" s="61" t="s">
        <v>217</v>
      </c>
      <c r="M194" s="77" t="s">
        <v>1360</v>
      </c>
      <c r="N194" s="6" t="s">
        <v>1361</v>
      </c>
    </row>
    <row r="195" spans="1:14" ht="30" x14ac:dyDescent="0.25">
      <c r="A195" s="61">
        <v>191</v>
      </c>
      <c r="B195" s="33" t="s">
        <v>535</v>
      </c>
      <c r="C195" s="26" t="s">
        <v>536</v>
      </c>
      <c r="D195" s="27" t="s">
        <v>537</v>
      </c>
      <c r="E195" s="61"/>
      <c r="F195" s="182"/>
      <c r="G195" s="1" t="s">
        <v>1632</v>
      </c>
      <c r="H195" s="60" t="s">
        <v>83</v>
      </c>
      <c r="I195" s="183">
        <v>1</v>
      </c>
      <c r="J195" s="184">
        <v>35600</v>
      </c>
      <c r="K195" s="74">
        <f t="shared" si="4"/>
        <v>35600</v>
      </c>
      <c r="L195" s="61" t="s">
        <v>217</v>
      </c>
      <c r="M195" s="77" t="s">
        <v>1360</v>
      </c>
      <c r="N195" s="6" t="s">
        <v>1361</v>
      </c>
    </row>
    <row r="196" spans="1:14" ht="30" x14ac:dyDescent="0.25">
      <c r="A196" s="61">
        <v>192</v>
      </c>
      <c r="B196" s="33" t="s">
        <v>538</v>
      </c>
      <c r="C196" s="26" t="s">
        <v>539</v>
      </c>
      <c r="D196" s="24" t="s">
        <v>540</v>
      </c>
      <c r="E196" s="61"/>
      <c r="F196" s="182"/>
      <c r="G196" s="1" t="s">
        <v>1632</v>
      </c>
      <c r="H196" s="60" t="s">
        <v>83</v>
      </c>
      <c r="I196" s="183">
        <v>10</v>
      </c>
      <c r="J196" s="184">
        <v>2200</v>
      </c>
      <c r="K196" s="74">
        <f t="shared" si="4"/>
        <v>22000</v>
      </c>
      <c r="L196" s="61" t="s">
        <v>217</v>
      </c>
      <c r="M196" s="77" t="s">
        <v>1360</v>
      </c>
      <c r="N196" s="6" t="s">
        <v>1361</v>
      </c>
    </row>
    <row r="197" spans="1:14" ht="30" x14ac:dyDescent="0.25">
      <c r="A197" s="61">
        <v>193</v>
      </c>
      <c r="B197" s="33" t="s">
        <v>541</v>
      </c>
      <c r="C197" s="26" t="s">
        <v>542</v>
      </c>
      <c r="D197" s="24" t="s">
        <v>543</v>
      </c>
      <c r="E197" s="61"/>
      <c r="F197" s="182"/>
      <c r="G197" s="1" t="s">
        <v>1632</v>
      </c>
      <c r="H197" s="60" t="s">
        <v>83</v>
      </c>
      <c r="I197" s="183">
        <v>5</v>
      </c>
      <c r="J197" s="184">
        <v>3100</v>
      </c>
      <c r="K197" s="74">
        <f t="shared" si="4"/>
        <v>15500</v>
      </c>
      <c r="L197" s="61" t="s">
        <v>217</v>
      </c>
      <c r="M197" s="77" t="s">
        <v>1360</v>
      </c>
      <c r="N197" s="6" t="s">
        <v>1361</v>
      </c>
    </row>
    <row r="198" spans="1:14" ht="30" x14ac:dyDescent="0.25">
      <c r="A198" s="61">
        <v>194</v>
      </c>
      <c r="B198" s="33" t="s">
        <v>544</v>
      </c>
      <c r="C198" s="26" t="s">
        <v>545</v>
      </c>
      <c r="D198" s="21" t="s">
        <v>546</v>
      </c>
      <c r="E198" s="61"/>
      <c r="F198" s="182"/>
      <c r="G198" s="1" t="s">
        <v>1632</v>
      </c>
      <c r="H198" s="60" t="s">
        <v>83</v>
      </c>
      <c r="I198" s="183">
        <v>1</v>
      </c>
      <c r="J198" s="184">
        <v>32500</v>
      </c>
      <c r="K198" s="74">
        <f t="shared" si="4"/>
        <v>32500</v>
      </c>
      <c r="L198" s="61" t="s">
        <v>217</v>
      </c>
      <c r="M198" s="77" t="s">
        <v>1360</v>
      </c>
      <c r="N198" s="6" t="s">
        <v>1361</v>
      </c>
    </row>
    <row r="199" spans="1:14" ht="30" x14ac:dyDescent="0.25">
      <c r="A199" s="61">
        <v>195</v>
      </c>
      <c r="B199" s="147" t="s">
        <v>547</v>
      </c>
      <c r="C199" s="3" t="s">
        <v>548</v>
      </c>
      <c r="D199" s="21" t="s">
        <v>549</v>
      </c>
      <c r="E199" s="61"/>
      <c r="F199" s="182"/>
      <c r="G199" s="1" t="s">
        <v>1632</v>
      </c>
      <c r="H199" s="60" t="s">
        <v>83</v>
      </c>
      <c r="I199" s="183">
        <v>2</v>
      </c>
      <c r="J199" s="184">
        <v>16400</v>
      </c>
      <c r="K199" s="74">
        <f t="shared" si="4"/>
        <v>32800</v>
      </c>
      <c r="L199" s="61" t="s">
        <v>217</v>
      </c>
      <c r="M199" s="77" t="s">
        <v>1360</v>
      </c>
      <c r="N199" s="6" t="s">
        <v>1361</v>
      </c>
    </row>
    <row r="200" spans="1:14" ht="30" x14ac:dyDescent="0.25">
      <c r="A200" s="61">
        <v>196</v>
      </c>
      <c r="B200" s="33" t="s">
        <v>550</v>
      </c>
      <c r="C200" s="20" t="s">
        <v>551</v>
      </c>
      <c r="D200" s="24" t="s">
        <v>552</v>
      </c>
      <c r="E200" s="61"/>
      <c r="F200" s="182"/>
      <c r="G200" s="1" t="s">
        <v>1632</v>
      </c>
      <c r="H200" s="60" t="s">
        <v>83</v>
      </c>
      <c r="I200" s="183">
        <v>2</v>
      </c>
      <c r="J200" s="184">
        <v>15600</v>
      </c>
      <c r="K200" s="74">
        <f t="shared" si="4"/>
        <v>31200</v>
      </c>
      <c r="L200" s="61" t="s">
        <v>217</v>
      </c>
      <c r="M200" s="77" t="s">
        <v>1360</v>
      </c>
      <c r="N200" s="6" t="s">
        <v>1361</v>
      </c>
    </row>
    <row r="201" spans="1:14" ht="30" x14ac:dyDescent="0.25">
      <c r="A201" s="61">
        <v>197</v>
      </c>
      <c r="B201" s="33" t="s">
        <v>553</v>
      </c>
      <c r="C201" s="28" t="s">
        <v>554</v>
      </c>
      <c r="D201" s="24" t="s">
        <v>555</v>
      </c>
      <c r="G201" s="1" t="s">
        <v>1632</v>
      </c>
      <c r="H201" s="60" t="s">
        <v>83</v>
      </c>
      <c r="I201" s="183">
        <v>5</v>
      </c>
      <c r="J201" s="184">
        <v>6100</v>
      </c>
      <c r="K201" s="74">
        <f t="shared" si="4"/>
        <v>30500</v>
      </c>
      <c r="L201" s="61" t="s">
        <v>217</v>
      </c>
      <c r="M201" s="77" t="s">
        <v>1360</v>
      </c>
      <c r="N201" s="6" t="s">
        <v>1361</v>
      </c>
    </row>
    <row r="202" spans="1:14" ht="30" x14ac:dyDescent="0.25">
      <c r="A202" s="61">
        <v>198</v>
      </c>
      <c r="B202" s="33" t="s">
        <v>556</v>
      </c>
      <c r="C202" s="28" t="s">
        <v>557</v>
      </c>
      <c r="D202" s="21" t="s">
        <v>558</v>
      </c>
      <c r="G202" s="1" t="s">
        <v>1632</v>
      </c>
      <c r="H202" s="60" t="s">
        <v>83</v>
      </c>
      <c r="I202" s="183">
        <v>50</v>
      </c>
      <c r="J202" s="184">
        <v>400</v>
      </c>
      <c r="K202" s="74">
        <f t="shared" si="4"/>
        <v>20000</v>
      </c>
      <c r="L202" s="61" t="s">
        <v>217</v>
      </c>
      <c r="M202" s="77" t="s">
        <v>1360</v>
      </c>
      <c r="N202" s="6" t="s">
        <v>1361</v>
      </c>
    </row>
    <row r="203" spans="1:14" ht="30" x14ac:dyDescent="0.25">
      <c r="A203" s="61">
        <v>199</v>
      </c>
      <c r="B203" s="33" t="s">
        <v>556</v>
      </c>
      <c r="C203" s="28" t="s">
        <v>559</v>
      </c>
      <c r="D203" s="21" t="s">
        <v>560</v>
      </c>
      <c r="G203" s="1" t="s">
        <v>1632</v>
      </c>
      <c r="H203" s="60" t="s">
        <v>83</v>
      </c>
      <c r="I203" s="183">
        <v>50</v>
      </c>
      <c r="J203" s="184">
        <v>300</v>
      </c>
      <c r="K203" s="74">
        <f t="shared" si="4"/>
        <v>15000</v>
      </c>
      <c r="L203" s="61" t="s">
        <v>217</v>
      </c>
      <c r="M203" s="77" t="s">
        <v>1360</v>
      </c>
      <c r="N203" s="6" t="s">
        <v>1361</v>
      </c>
    </row>
    <row r="204" spans="1:14" ht="30" x14ac:dyDescent="0.25">
      <c r="A204" s="61">
        <v>200</v>
      </c>
      <c r="B204" s="33" t="s">
        <v>561</v>
      </c>
      <c r="C204" s="20" t="s">
        <v>562</v>
      </c>
      <c r="D204" s="24" t="s">
        <v>563</v>
      </c>
      <c r="G204" s="1" t="s">
        <v>1632</v>
      </c>
      <c r="H204" s="60" t="s">
        <v>83</v>
      </c>
      <c r="I204" s="183">
        <v>2</v>
      </c>
      <c r="J204" s="184">
        <v>6200</v>
      </c>
      <c r="K204" s="74">
        <f t="shared" si="4"/>
        <v>12400</v>
      </c>
      <c r="L204" s="61" t="s">
        <v>217</v>
      </c>
      <c r="M204" s="77" t="s">
        <v>1360</v>
      </c>
      <c r="N204" s="6" t="s">
        <v>1361</v>
      </c>
    </row>
    <row r="205" spans="1:14" ht="30" x14ac:dyDescent="0.25">
      <c r="A205" s="61">
        <v>201</v>
      </c>
      <c r="B205" s="33" t="s">
        <v>564</v>
      </c>
      <c r="C205" s="20" t="s">
        <v>565</v>
      </c>
      <c r="D205" s="25" t="s">
        <v>566</v>
      </c>
      <c r="G205" s="1" t="s">
        <v>1632</v>
      </c>
      <c r="H205" s="60" t="s">
        <v>83</v>
      </c>
      <c r="I205" s="183">
        <v>4</v>
      </c>
      <c r="J205" s="184">
        <v>2500</v>
      </c>
      <c r="K205" s="74">
        <f t="shared" si="4"/>
        <v>10000</v>
      </c>
      <c r="L205" s="61" t="s">
        <v>217</v>
      </c>
      <c r="M205" s="77" t="s">
        <v>1360</v>
      </c>
      <c r="N205" s="6" t="s">
        <v>1361</v>
      </c>
    </row>
    <row r="206" spans="1:14" ht="30" x14ac:dyDescent="0.25">
      <c r="A206" s="61">
        <v>202</v>
      </c>
      <c r="B206" s="33" t="s">
        <v>567</v>
      </c>
      <c r="C206" s="20" t="s">
        <v>568</v>
      </c>
      <c r="D206" s="25" t="s">
        <v>569</v>
      </c>
      <c r="G206" s="1" t="s">
        <v>1632</v>
      </c>
      <c r="H206" s="60" t="s">
        <v>83</v>
      </c>
      <c r="I206" s="183">
        <v>2</v>
      </c>
      <c r="J206" s="184">
        <v>13900</v>
      </c>
      <c r="K206" s="74">
        <f t="shared" ref="K206:K269" si="5">I206*J206</f>
        <v>27800</v>
      </c>
      <c r="L206" s="61" t="s">
        <v>217</v>
      </c>
      <c r="M206" s="77" t="s">
        <v>1360</v>
      </c>
      <c r="N206" s="6" t="s">
        <v>1361</v>
      </c>
    </row>
    <row r="207" spans="1:14" ht="30" x14ac:dyDescent="0.25">
      <c r="A207" s="61">
        <v>203</v>
      </c>
      <c r="B207" s="33" t="s">
        <v>570</v>
      </c>
      <c r="C207" s="20" t="s">
        <v>571</v>
      </c>
      <c r="D207" s="21" t="s">
        <v>572</v>
      </c>
      <c r="G207" s="1" t="s">
        <v>1632</v>
      </c>
      <c r="H207" s="60" t="s">
        <v>83</v>
      </c>
      <c r="I207" s="183">
        <v>1</v>
      </c>
      <c r="J207" s="184">
        <v>17000</v>
      </c>
      <c r="K207" s="74">
        <f t="shared" si="5"/>
        <v>17000</v>
      </c>
      <c r="L207" s="61" t="s">
        <v>217</v>
      </c>
      <c r="M207" s="77" t="s">
        <v>1360</v>
      </c>
      <c r="N207" s="6" t="s">
        <v>1361</v>
      </c>
    </row>
    <row r="208" spans="1:14" ht="30" x14ac:dyDescent="0.25">
      <c r="A208" s="61">
        <v>204</v>
      </c>
      <c r="B208" s="33" t="s">
        <v>573</v>
      </c>
      <c r="C208" s="20" t="s">
        <v>574</v>
      </c>
      <c r="D208" s="21" t="s">
        <v>575</v>
      </c>
      <c r="G208" s="1" t="s">
        <v>1632</v>
      </c>
      <c r="H208" s="60" t="s">
        <v>83</v>
      </c>
      <c r="I208" s="183">
        <v>1</v>
      </c>
      <c r="J208" s="184">
        <v>22300</v>
      </c>
      <c r="K208" s="74">
        <f t="shared" si="5"/>
        <v>22300</v>
      </c>
      <c r="L208" s="61" t="s">
        <v>217</v>
      </c>
      <c r="M208" s="77" t="s">
        <v>1360</v>
      </c>
      <c r="N208" s="6" t="s">
        <v>1361</v>
      </c>
    </row>
    <row r="209" spans="1:14" ht="30" x14ac:dyDescent="0.25">
      <c r="A209" s="61">
        <v>205</v>
      </c>
      <c r="B209" s="33" t="s">
        <v>576</v>
      </c>
      <c r="C209" s="23" t="s">
        <v>577</v>
      </c>
      <c r="D209" s="24" t="s">
        <v>578</v>
      </c>
      <c r="G209" s="1" t="s">
        <v>1632</v>
      </c>
      <c r="H209" s="60" t="s">
        <v>83</v>
      </c>
      <c r="I209" s="183">
        <v>1</v>
      </c>
      <c r="J209" s="184">
        <v>8500</v>
      </c>
      <c r="K209" s="74">
        <f t="shared" si="5"/>
        <v>8500</v>
      </c>
      <c r="L209" s="61" t="s">
        <v>217</v>
      </c>
      <c r="M209" s="77" t="s">
        <v>1360</v>
      </c>
      <c r="N209" s="6" t="s">
        <v>1361</v>
      </c>
    </row>
    <row r="210" spans="1:14" ht="30" x14ac:dyDescent="0.25">
      <c r="A210" s="61">
        <v>206</v>
      </c>
      <c r="B210" s="33" t="s">
        <v>579</v>
      </c>
      <c r="C210" s="26" t="s">
        <v>580</v>
      </c>
      <c r="D210" s="21" t="s">
        <v>581</v>
      </c>
      <c r="G210" s="1" t="s">
        <v>1632</v>
      </c>
      <c r="H210" s="60" t="s">
        <v>83</v>
      </c>
      <c r="I210" s="183">
        <v>2</v>
      </c>
      <c r="J210" s="184">
        <v>16800</v>
      </c>
      <c r="K210" s="74">
        <f t="shared" si="5"/>
        <v>33600</v>
      </c>
      <c r="L210" s="61" t="s">
        <v>217</v>
      </c>
      <c r="M210" s="77" t="s">
        <v>1360</v>
      </c>
      <c r="N210" s="6" t="s">
        <v>1361</v>
      </c>
    </row>
    <row r="211" spans="1:14" ht="30" x14ac:dyDescent="0.25">
      <c r="A211" s="61">
        <v>207</v>
      </c>
      <c r="B211" s="33" t="s">
        <v>579</v>
      </c>
      <c r="C211" s="26" t="s">
        <v>582</v>
      </c>
      <c r="D211" s="21" t="s">
        <v>583</v>
      </c>
      <c r="G211" s="1" t="s">
        <v>1632</v>
      </c>
      <c r="H211" s="60" t="s">
        <v>83</v>
      </c>
      <c r="I211" s="183">
        <v>5</v>
      </c>
      <c r="J211" s="184">
        <v>2000</v>
      </c>
      <c r="K211" s="74">
        <f t="shared" si="5"/>
        <v>10000</v>
      </c>
      <c r="L211" s="61" t="s">
        <v>217</v>
      </c>
      <c r="M211" s="77" t="s">
        <v>1360</v>
      </c>
      <c r="N211" s="6" t="s">
        <v>1361</v>
      </c>
    </row>
    <row r="212" spans="1:14" ht="30" x14ac:dyDescent="0.25">
      <c r="A212" s="61">
        <v>208</v>
      </c>
      <c r="B212" s="33" t="s">
        <v>584</v>
      </c>
      <c r="C212" s="26" t="s">
        <v>585</v>
      </c>
      <c r="D212" s="21" t="s">
        <v>586</v>
      </c>
      <c r="G212" s="1" t="s">
        <v>1632</v>
      </c>
      <c r="H212" s="60" t="s">
        <v>83</v>
      </c>
      <c r="I212" s="183">
        <v>5</v>
      </c>
      <c r="J212" s="184">
        <v>1500</v>
      </c>
      <c r="K212" s="74">
        <f t="shared" si="5"/>
        <v>7500</v>
      </c>
      <c r="L212" s="61" t="s">
        <v>217</v>
      </c>
      <c r="M212" s="77" t="s">
        <v>1360</v>
      </c>
      <c r="N212" s="6" t="s">
        <v>1361</v>
      </c>
    </row>
    <row r="213" spans="1:14" ht="30" x14ac:dyDescent="0.25">
      <c r="A213" s="61">
        <v>209</v>
      </c>
      <c r="B213" s="33" t="s">
        <v>587</v>
      </c>
      <c r="C213" s="26" t="s">
        <v>588</v>
      </c>
      <c r="D213" s="21" t="s">
        <v>589</v>
      </c>
      <c r="G213" s="1" t="s">
        <v>1632</v>
      </c>
      <c r="H213" s="60" t="s">
        <v>83</v>
      </c>
      <c r="I213" s="183">
        <v>6</v>
      </c>
      <c r="J213" s="184">
        <v>2500</v>
      </c>
      <c r="K213" s="74">
        <f t="shared" si="5"/>
        <v>15000</v>
      </c>
      <c r="L213" s="61" t="s">
        <v>217</v>
      </c>
      <c r="M213" s="77" t="s">
        <v>1360</v>
      </c>
      <c r="N213" s="6" t="s">
        <v>1361</v>
      </c>
    </row>
    <row r="214" spans="1:14" ht="30" x14ac:dyDescent="0.25">
      <c r="A214" s="61">
        <v>210</v>
      </c>
      <c r="B214" s="33" t="s">
        <v>590</v>
      </c>
      <c r="C214" s="26" t="s">
        <v>591</v>
      </c>
      <c r="D214" s="21" t="s">
        <v>592</v>
      </c>
      <c r="G214" s="1" t="s">
        <v>1632</v>
      </c>
      <c r="H214" s="60" t="s">
        <v>83</v>
      </c>
      <c r="I214" s="183">
        <v>5</v>
      </c>
      <c r="J214" s="184">
        <v>3200</v>
      </c>
      <c r="K214" s="74">
        <f t="shared" si="5"/>
        <v>16000</v>
      </c>
      <c r="L214" s="61" t="s">
        <v>217</v>
      </c>
      <c r="M214" s="77" t="s">
        <v>1360</v>
      </c>
      <c r="N214" s="6" t="s">
        <v>1361</v>
      </c>
    </row>
    <row r="215" spans="1:14" ht="30" x14ac:dyDescent="0.25">
      <c r="A215" s="61">
        <v>211</v>
      </c>
      <c r="B215" s="33" t="s">
        <v>593</v>
      </c>
      <c r="C215" s="20" t="s">
        <v>594</v>
      </c>
      <c r="D215" s="21" t="s">
        <v>595</v>
      </c>
      <c r="G215" s="1" t="s">
        <v>1632</v>
      </c>
      <c r="H215" s="60" t="s">
        <v>83</v>
      </c>
      <c r="I215" s="183">
        <v>1</v>
      </c>
      <c r="J215" s="184">
        <v>49200</v>
      </c>
      <c r="K215" s="74">
        <f t="shared" si="5"/>
        <v>49200</v>
      </c>
      <c r="L215" s="61" t="s">
        <v>217</v>
      </c>
      <c r="M215" s="77" t="s">
        <v>1360</v>
      </c>
      <c r="N215" s="6" t="s">
        <v>1361</v>
      </c>
    </row>
    <row r="216" spans="1:14" ht="30" x14ac:dyDescent="0.25">
      <c r="A216" s="61">
        <v>212</v>
      </c>
      <c r="B216" s="33" t="s">
        <v>593</v>
      </c>
      <c r="C216" s="23" t="s">
        <v>596</v>
      </c>
      <c r="D216" s="24" t="s">
        <v>597</v>
      </c>
      <c r="G216" s="1" t="s">
        <v>1632</v>
      </c>
      <c r="H216" s="60" t="s">
        <v>83</v>
      </c>
      <c r="I216" s="183">
        <v>3</v>
      </c>
      <c r="J216" s="184">
        <v>51000</v>
      </c>
      <c r="K216" s="74">
        <f t="shared" si="5"/>
        <v>153000</v>
      </c>
      <c r="L216" s="61" t="s">
        <v>217</v>
      </c>
      <c r="M216" s="77" t="s">
        <v>1360</v>
      </c>
      <c r="N216" s="6" t="s">
        <v>1361</v>
      </c>
    </row>
    <row r="217" spans="1:14" ht="30" x14ac:dyDescent="0.25">
      <c r="A217" s="61">
        <v>213</v>
      </c>
      <c r="B217" s="33" t="s">
        <v>598</v>
      </c>
      <c r="C217" s="20" t="s">
        <v>599</v>
      </c>
      <c r="D217" s="24" t="s">
        <v>600</v>
      </c>
      <c r="G217" s="1" t="s">
        <v>1632</v>
      </c>
      <c r="H217" s="60" t="s">
        <v>83</v>
      </c>
      <c r="I217" s="183">
        <v>6</v>
      </c>
      <c r="J217" s="184">
        <v>6500</v>
      </c>
      <c r="K217" s="74">
        <f t="shared" si="5"/>
        <v>39000</v>
      </c>
      <c r="L217" s="61" t="s">
        <v>217</v>
      </c>
      <c r="M217" s="77" t="s">
        <v>1360</v>
      </c>
      <c r="N217" s="6" t="s">
        <v>1361</v>
      </c>
    </row>
    <row r="218" spans="1:14" ht="30" x14ac:dyDescent="0.25">
      <c r="A218" s="61">
        <v>214</v>
      </c>
      <c r="B218" s="33" t="s">
        <v>601</v>
      </c>
      <c r="C218" s="23" t="s">
        <v>602</v>
      </c>
      <c r="D218" s="23" t="s">
        <v>602</v>
      </c>
      <c r="G218" s="1" t="s">
        <v>1632</v>
      </c>
      <c r="H218" s="60" t="s">
        <v>83</v>
      </c>
      <c r="I218" s="183">
        <v>10</v>
      </c>
      <c r="J218" s="184">
        <v>1000</v>
      </c>
      <c r="K218" s="74">
        <f t="shared" si="5"/>
        <v>10000</v>
      </c>
      <c r="L218" s="61" t="s">
        <v>217</v>
      </c>
      <c r="M218" s="77" t="s">
        <v>1360</v>
      </c>
      <c r="N218" s="6" t="s">
        <v>1361</v>
      </c>
    </row>
    <row r="219" spans="1:14" ht="30" x14ac:dyDescent="0.25">
      <c r="A219" s="61">
        <v>215</v>
      </c>
      <c r="B219" s="33" t="s">
        <v>603</v>
      </c>
      <c r="C219" s="23" t="s">
        <v>604</v>
      </c>
      <c r="D219" s="21" t="s">
        <v>605</v>
      </c>
      <c r="G219" s="1" t="s">
        <v>1632</v>
      </c>
      <c r="H219" s="60" t="s">
        <v>83</v>
      </c>
      <c r="I219" s="183">
        <v>30</v>
      </c>
      <c r="J219" s="184">
        <v>900</v>
      </c>
      <c r="K219" s="74">
        <f t="shared" si="5"/>
        <v>27000</v>
      </c>
      <c r="L219" s="61" t="s">
        <v>217</v>
      </c>
      <c r="M219" s="77" t="s">
        <v>1360</v>
      </c>
      <c r="N219" s="6" t="s">
        <v>1361</v>
      </c>
    </row>
    <row r="220" spans="1:14" ht="30" x14ac:dyDescent="0.25">
      <c r="A220" s="61">
        <v>216</v>
      </c>
      <c r="B220" s="165" t="s">
        <v>606</v>
      </c>
      <c r="C220" s="23" t="s">
        <v>607</v>
      </c>
      <c r="D220" s="21" t="s">
        <v>608</v>
      </c>
      <c r="G220" s="1" t="s">
        <v>1632</v>
      </c>
      <c r="H220" s="60" t="s">
        <v>83</v>
      </c>
      <c r="I220" s="183">
        <v>15</v>
      </c>
      <c r="J220" s="184">
        <v>800</v>
      </c>
      <c r="K220" s="74">
        <f t="shared" si="5"/>
        <v>12000</v>
      </c>
      <c r="L220" s="61" t="s">
        <v>217</v>
      </c>
      <c r="M220" s="77" t="s">
        <v>1360</v>
      </c>
      <c r="N220" s="6" t="s">
        <v>1361</v>
      </c>
    </row>
    <row r="221" spans="1:14" ht="30" x14ac:dyDescent="0.25">
      <c r="A221" s="61">
        <v>217</v>
      </c>
      <c r="B221" s="147" t="s">
        <v>609</v>
      </c>
      <c r="C221" s="3" t="s">
        <v>610</v>
      </c>
      <c r="D221" s="21" t="s">
        <v>611</v>
      </c>
      <c r="G221" s="1" t="s">
        <v>1632</v>
      </c>
      <c r="H221" s="60" t="s">
        <v>83</v>
      </c>
      <c r="I221" s="183">
        <v>3</v>
      </c>
      <c r="J221" s="184">
        <v>6200</v>
      </c>
      <c r="K221" s="74">
        <f t="shared" si="5"/>
        <v>18600</v>
      </c>
      <c r="L221" s="61" t="s">
        <v>217</v>
      </c>
      <c r="M221" s="77" t="s">
        <v>1360</v>
      </c>
      <c r="N221" s="6" t="s">
        <v>1361</v>
      </c>
    </row>
    <row r="222" spans="1:14" ht="30" x14ac:dyDescent="0.25">
      <c r="A222" s="61">
        <v>218</v>
      </c>
      <c r="B222" s="166" t="s">
        <v>612</v>
      </c>
      <c r="C222" s="3" t="s">
        <v>613</v>
      </c>
      <c r="D222" s="21" t="s">
        <v>614</v>
      </c>
      <c r="G222" s="3" t="s">
        <v>1399</v>
      </c>
      <c r="H222" s="60" t="s">
        <v>83</v>
      </c>
      <c r="I222" s="183">
        <v>8</v>
      </c>
      <c r="J222" s="184">
        <v>42300</v>
      </c>
      <c r="K222" s="74">
        <f t="shared" si="5"/>
        <v>338400</v>
      </c>
      <c r="L222" s="61" t="s">
        <v>217</v>
      </c>
      <c r="M222" s="77" t="s">
        <v>1360</v>
      </c>
      <c r="N222" s="6" t="s">
        <v>1361</v>
      </c>
    </row>
    <row r="223" spans="1:14" ht="30" x14ac:dyDescent="0.25">
      <c r="A223" s="61">
        <v>219</v>
      </c>
      <c r="B223" s="33" t="s">
        <v>615</v>
      </c>
      <c r="C223" s="20" t="s">
        <v>616</v>
      </c>
      <c r="D223" s="21" t="s">
        <v>617</v>
      </c>
      <c r="G223" s="1" t="s">
        <v>1632</v>
      </c>
      <c r="H223" s="60" t="s">
        <v>83</v>
      </c>
      <c r="I223" s="183">
        <v>2</v>
      </c>
      <c r="J223" s="184">
        <v>9400</v>
      </c>
      <c r="K223" s="74">
        <f t="shared" si="5"/>
        <v>18800</v>
      </c>
      <c r="L223" s="61" t="s">
        <v>217</v>
      </c>
      <c r="M223" s="77" t="s">
        <v>1360</v>
      </c>
      <c r="N223" s="6" t="s">
        <v>1361</v>
      </c>
    </row>
    <row r="224" spans="1:14" ht="30" x14ac:dyDescent="0.25">
      <c r="A224" s="61">
        <v>220</v>
      </c>
      <c r="B224" s="33" t="s">
        <v>618</v>
      </c>
      <c r="C224" s="26" t="s">
        <v>619</v>
      </c>
      <c r="D224" s="21" t="s">
        <v>620</v>
      </c>
      <c r="G224" s="1" t="s">
        <v>1632</v>
      </c>
      <c r="H224" s="60" t="s">
        <v>83</v>
      </c>
      <c r="I224" s="183">
        <v>1</v>
      </c>
      <c r="J224" s="184">
        <v>67200</v>
      </c>
      <c r="K224" s="74">
        <f t="shared" si="5"/>
        <v>67200</v>
      </c>
      <c r="L224" s="61" t="s">
        <v>217</v>
      </c>
      <c r="M224" s="77" t="s">
        <v>1360</v>
      </c>
      <c r="N224" s="6" t="s">
        <v>1361</v>
      </c>
    </row>
    <row r="225" spans="1:14" ht="30" x14ac:dyDescent="0.25">
      <c r="A225" s="61">
        <v>221</v>
      </c>
      <c r="B225" s="33" t="s">
        <v>621</v>
      </c>
      <c r="C225" s="26" t="s">
        <v>622</v>
      </c>
      <c r="D225" s="21" t="s">
        <v>623</v>
      </c>
      <c r="G225" s="1" t="s">
        <v>1632</v>
      </c>
      <c r="H225" s="60" t="s">
        <v>83</v>
      </c>
      <c r="I225" s="183">
        <v>2</v>
      </c>
      <c r="J225" s="184">
        <v>27400</v>
      </c>
      <c r="K225" s="74">
        <f t="shared" si="5"/>
        <v>54800</v>
      </c>
      <c r="L225" s="61" t="s">
        <v>217</v>
      </c>
      <c r="M225" s="77" t="s">
        <v>1360</v>
      </c>
      <c r="N225" s="6" t="s">
        <v>1361</v>
      </c>
    </row>
    <row r="226" spans="1:14" ht="30" x14ac:dyDescent="0.25">
      <c r="A226" s="61">
        <v>222</v>
      </c>
      <c r="B226" s="33" t="s">
        <v>624</v>
      </c>
      <c r="C226" s="26" t="s">
        <v>625</v>
      </c>
      <c r="D226" s="21" t="s">
        <v>626</v>
      </c>
      <c r="G226" s="1" t="s">
        <v>1632</v>
      </c>
      <c r="H226" s="60" t="s">
        <v>83</v>
      </c>
      <c r="I226" s="183">
        <v>2</v>
      </c>
      <c r="J226" s="184">
        <v>61300</v>
      </c>
      <c r="K226" s="74">
        <f t="shared" si="5"/>
        <v>122600</v>
      </c>
      <c r="L226" s="61" t="s">
        <v>217</v>
      </c>
      <c r="M226" s="77" t="s">
        <v>1360</v>
      </c>
      <c r="N226" s="6" t="s">
        <v>1361</v>
      </c>
    </row>
    <row r="227" spans="1:14" ht="30" x14ac:dyDescent="0.25">
      <c r="A227" s="61">
        <v>223</v>
      </c>
      <c r="B227" s="165" t="s">
        <v>627</v>
      </c>
      <c r="C227" s="29" t="s">
        <v>628</v>
      </c>
      <c r="D227" s="21" t="s">
        <v>629</v>
      </c>
      <c r="G227" s="1" t="s">
        <v>1632</v>
      </c>
      <c r="H227" s="60" t="s">
        <v>83</v>
      </c>
      <c r="I227" s="183">
        <v>2</v>
      </c>
      <c r="J227" s="184">
        <v>87000</v>
      </c>
      <c r="K227" s="74">
        <f t="shared" si="5"/>
        <v>174000</v>
      </c>
      <c r="L227" s="61" t="s">
        <v>217</v>
      </c>
      <c r="M227" s="77" t="s">
        <v>1360</v>
      </c>
      <c r="N227" s="6" t="s">
        <v>1361</v>
      </c>
    </row>
    <row r="228" spans="1:14" ht="30" x14ac:dyDescent="0.25">
      <c r="A228" s="61">
        <v>224</v>
      </c>
      <c r="B228" s="33" t="s">
        <v>630</v>
      </c>
      <c r="C228" s="23" t="s">
        <v>631</v>
      </c>
      <c r="D228" s="24" t="s">
        <v>632</v>
      </c>
      <c r="G228" s="1" t="s">
        <v>1632</v>
      </c>
      <c r="H228" s="60" t="s">
        <v>83</v>
      </c>
      <c r="I228" s="183">
        <v>1</v>
      </c>
      <c r="J228" s="184">
        <v>18000</v>
      </c>
      <c r="K228" s="74">
        <f t="shared" si="5"/>
        <v>18000</v>
      </c>
      <c r="L228" s="61" t="s">
        <v>217</v>
      </c>
      <c r="M228" s="77" t="s">
        <v>1360</v>
      </c>
      <c r="N228" s="6" t="s">
        <v>1361</v>
      </c>
    </row>
    <row r="229" spans="1:14" ht="30" x14ac:dyDescent="0.25">
      <c r="A229" s="61">
        <v>225</v>
      </c>
      <c r="B229" s="33" t="s">
        <v>633</v>
      </c>
      <c r="C229" s="23" t="s">
        <v>634</v>
      </c>
      <c r="D229" s="24" t="s">
        <v>635</v>
      </c>
      <c r="G229" s="1" t="s">
        <v>1632</v>
      </c>
      <c r="H229" s="60" t="s">
        <v>83</v>
      </c>
      <c r="I229" s="183">
        <v>10</v>
      </c>
      <c r="J229" s="184">
        <v>2800</v>
      </c>
      <c r="K229" s="74">
        <f t="shared" si="5"/>
        <v>28000</v>
      </c>
      <c r="L229" s="61" t="s">
        <v>217</v>
      </c>
      <c r="M229" s="77" t="s">
        <v>1360</v>
      </c>
      <c r="N229" s="6" t="s">
        <v>1361</v>
      </c>
    </row>
    <row r="230" spans="1:14" ht="30" x14ac:dyDescent="0.25">
      <c r="A230" s="61">
        <v>226</v>
      </c>
      <c r="B230" s="33" t="s">
        <v>633</v>
      </c>
      <c r="C230" s="23" t="s">
        <v>636</v>
      </c>
      <c r="D230" s="25" t="s">
        <v>637</v>
      </c>
      <c r="G230" s="1" t="s">
        <v>1632</v>
      </c>
      <c r="H230" s="60" t="s">
        <v>83</v>
      </c>
      <c r="I230" s="183">
        <v>6</v>
      </c>
      <c r="J230" s="184">
        <v>10200</v>
      </c>
      <c r="K230" s="74">
        <f t="shared" si="5"/>
        <v>61200</v>
      </c>
      <c r="L230" s="61" t="s">
        <v>217</v>
      </c>
      <c r="M230" s="77" t="s">
        <v>1360</v>
      </c>
      <c r="N230" s="6" t="s">
        <v>1361</v>
      </c>
    </row>
    <row r="231" spans="1:14" ht="30" x14ac:dyDescent="0.25">
      <c r="A231" s="61">
        <v>227</v>
      </c>
      <c r="B231" s="33" t="s">
        <v>638</v>
      </c>
      <c r="C231" s="23" t="s">
        <v>639</v>
      </c>
      <c r="D231" s="24" t="s">
        <v>640</v>
      </c>
      <c r="G231" s="1" t="s">
        <v>1632</v>
      </c>
      <c r="H231" s="60" t="s">
        <v>83</v>
      </c>
      <c r="I231" s="183">
        <v>10</v>
      </c>
      <c r="J231" s="184">
        <v>2800</v>
      </c>
      <c r="K231" s="74">
        <f t="shared" si="5"/>
        <v>28000</v>
      </c>
      <c r="L231" s="61" t="s">
        <v>217</v>
      </c>
      <c r="M231" s="77" t="s">
        <v>1360</v>
      </c>
      <c r="N231" s="6" t="s">
        <v>1361</v>
      </c>
    </row>
    <row r="232" spans="1:14" ht="30" x14ac:dyDescent="0.25">
      <c r="A232" s="61">
        <v>228</v>
      </c>
      <c r="B232" s="33" t="s">
        <v>630</v>
      </c>
      <c r="C232" s="23" t="s">
        <v>641</v>
      </c>
      <c r="D232" s="21" t="s">
        <v>642</v>
      </c>
      <c r="G232" s="1" t="s">
        <v>1632</v>
      </c>
      <c r="H232" s="60" t="s">
        <v>83</v>
      </c>
      <c r="I232" s="183">
        <v>2</v>
      </c>
      <c r="J232" s="184">
        <v>43700</v>
      </c>
      <c r="K232" s="74">
        <f t="shared" si="5"/>
        <v>87400</v>
      </c>
      <c r="L232" s="61" t="s">
        <v>217</v>
      </c>
      <c r="M232" s="77" t="s">
        <v>1360</v>
      </c>
      <c r="N232" s="6" t="s">
        <v>1361</v>
      </c>
    </row>
    <row r="233" spans="1:14" ht="30" x14ac:dyDescent="0.25">
      <c r="A233" s="61">
        <v>229</v>
      </c>
      <c r="B233" s="33" t="s">
        <v>643</v>
      </c>
      <c r="C233" s="20" t="s">
        <v>644</v>
      </c>
      <c r="D233" s="21" t="s">
        <v>645</v>
      </c>
      <c r="G233" s="1" t="s">
        <v>1632</v>
      </c>
      <c r="H233" s="60" t="s">
        <v>83</v>
      </c>
      <c r="I233" s="183">
        <v>1</v>
      </c>
      <c r="J233" s="184">
        <v>30100</v>
      </c>
      <c r="K233" s="74">
        <f t="shared" si="5"/>
        <v>30100</v>
      </c>
      <c r="L233" s="61" t="s">
        <v>217</v>
      </c>
      <c r="M233" s="77" t="s">
        <v>1360</v>
      </c>
      <c r="N233" s="6" t="s">
        <v>1361</v>
      </c>
    </row>
    <row r="234" spans="1:14" ht="30" x14ac:dyDescent="0.25">
      <c r="A234" s="61">
        <v>230</v>
      </c>
      <c r="B234" s="33" t="s">
        <v>646</v>
      </c>
      <c r="C234" s="20" t="s">
        <v>647</v>
      </c>
      <c r="D234" s="21" t="s">
        <v>648</v>
      </c>
      <c r="G234" s="1" t="s">
        <v>1632</v>
      </c>
      <c r="H234" s="60" t="s">
        <v>83</v>
      </c>
      <c r="I234" s="183">
        <v>1</v>
      </c>
      <c r="J234" s="184">
        <v>12000</v>
      </c>
      <c r="K234" s="74">
        <f t="shared" si="5"/>
        <v>12000</v>
      </c>
      <c r="L234" s="61" t="s">
        <v>217</v>
      </c>
      <c r="M234" s="77" t="s">
        <v>1360</v>
      </c>
      <c r="N234" s="6" t="s">
        <v>1361</v>
      </c>
    </row>
    <row r="235" spans="1:14" ht="30" x14ac:dyDescent="0.25">
      <c r="A235" s="61">
        <v>231</v>
      </c>
      <c r="B235" s="33" t="s">
        <v>649</v>
      </c>
      <c r="C235" s="20" t="s">
        <v>650</v>
      </c>
      <c r="D235" s="21" t="s">
        <v>651</v>
      </c>
      <c r="G235" s="1" t="s">
        <v>1632</v>
      </c>
      <c r="H235" s="60" t="s">
        <v>83</v>
      </c>
      <c r="I235" s="183">
        <v>1</v>
      </c>
      <c r="J235" s="184">
        <v>16000</v>
      </c>
      <c r="K235" s="74">
        <f t="shared" si="5"/>
        <v>16000</v>
      </c>
      <c r="L235" s="61" t="s">
        <v>217</v>
      </c>
      <c r="M235" s="77" t="s">
        <v>1360</v>
      </c>
      <c r="N235" s="6" t="s">
        <v>1361</v>
      </c>
    </row>
    <row r="236" spans="1:14" ht="30" x14ac:dyDescent="0.25">
      <c r="A236" s="61">
        <v>232</v>
      </c>
      <c r="B236" s="33" t="s">
        <v>652</v>
      </c>
      <c r="C236" s="23" t="s">
        <v>653</v>
      </c>
      <c r="D236" s="24" t="s">
        <v>654</v>
      </c>
      <c r="G236" s="1" t="s">
        <v>1632</v>
      </c>
      <c r="H236" s="60" t="s">
        <v>83</v>
      </c>
      <c r="I236" s="183">
        <v>3</v>
      </c>
      <c r="J236" s="184">
        <v>8300</v>
      </c>
      <c r="K236" s="74">
        <f t="shared" si="5"/>
        <v>24900</v>
      </c>
      <c r="L236" s="61" t="s">
        <v>217</v>
      </c>
      <c r="M236" s="77" t="s">
        <v>1360</v>
      </c>
      <c r="N236" s="6" t="s">
        <v>1361</v>
      </c>
    </row>
    <row r="237" spans="1:14" ht="30" x14ac:dyDescent="0.25">
      <c r="A237" s="61">
        <v>233</v>
      </c>
      <c r="B237" s="33" t="s">
        <v>655</v>
      </c>
      <c r="C237" s="23" t="s">
        <v>656</v>
      </c>
      <c r="D237" s="24" t="s">
        <v>657</v>
      </c>
      <c r="G237" s="1" t="s">
        <v>1632</v>
      </c>
      <c r="H237" s="60" t="s">
        <v>83</v>
      </c>
      <c r="I237" s="183">
        <v>1</v>
      </c>
      <c r="J237" s="184">
        <v>31700</v>
      </c>
      <c r="K237" s="74">
        <f t="shared" si="5"/>
        <v>31700</v>
      </c>
      <c r="L237" s="61" t="s">
        <v>217</v>
      </c>
      <c r="M237" s="77" t="s">
        <v>1360</v>
      </c>
      <c r="N237" s="6" t="s">
        <v>1361</v>
      </c>
    </row>
    <row r="238" spans="1:14" ht="30" x14ac:dyDescent="0.25">
      <c r="A238" s="61">
        <v>234</v>
      </c>
      <c r="B238" s="33" t="s">
        <v>658</v>
      </c>
      <c r="C238" s="23" t="s">
        <v>659</v>
      </c>
      <c r="D238" s="21" t="s">
        <v>660</v>
      </c>
      <c r="G238" s="1" t="s">
        <v>1632</v>
      </c>
      <c r="H238" s="60" t="s">
        <v>83</v>
      </c>
      <c r="I238" s="183">
        <v>1</v>
      </c>
      <c r="J238" s="184">
        <v>12000</v>
      </c>
      <c r="K238" s="74">
        <f t="shared" si="5"/>
        <v>12000</v>
      </c>
      <c r="L238" s="61" t="s">
        <v>217</v>
      </c>
      <c r="M238" s="77" t="s">
        <v>1360</v>
      </c>
      <c r="N238" s="6" t="s">
        <v>1361</v>
      </c>
    </row>
    <row r="239" spans="1:14" ht="30" x14ac:dyDescent="0.25">
      <c r="A239" s="61">
        <v>235</v>
      </c>
      <c r="B239" s="33" t="s">
        <v>661</v>
      </c>
      <c r="C239" s="23" t="s">
        <v>662</v>
      </c>
      <c r="D239" s="21" t="s">
        <v>663</v>
      </c>
      <c r="G239" s="1" t="s">
        <v>1632</v>
      </c>
      <c r="H239" s="60" t="s">
        <v>83</v>
      </c>
      <c r="I239" s="183">
        <v>2</v>
      </c>
      <c r="J239" s="184">
        <v>3200</v>
      </c>
      <c r="K239" s="74">
        <f t="shared" si="5"/>
        <v>6400</v>
      </c>
      <c r="L239" s="61" t="s">
        <v>217</v>
      </c>
      <c r="M239" s="77" t="s">
        <v>1360</v>
      </c>
      <c r="N239" s="6" t="s">
        <v>1361</v>
      </c>
    </row>
    <row r="240" spans="1:14" ht="30" x14ac:dyDescent="0.25">
      <c r="A240" s="61">
        <v>236</v>
      </c>
      <c r="B240" s="33" t="s">
        <v>664</v>
      </c>
      <c r="C240" s="20" t="s">
        <v>665</v>
      </c>
      <c r="D240" s="24" t="s">
        <v>666</v>
      </c>
      <c r="G240" s="1" t="s">
        <v>1632</v>
      </c>
      <c r="H240" s="60" t="s">
        <v>83</v>
      </c>
      <c r="I240" s="183">
        <v>1</v>
      </c>
      <c r="J240" s="184">
        <v>15200</v>
      </c>
      <c r="K240" s="74">
        <f t="shared" si="5"/>
        <v>15200</v>
      </c>
      <c r="L240" s="61" t="s">
        <v>217</v>
      </c>
      <c r="M240" s="77" t="s">
        <v>1360</v>
      </c>
      <c r="N240" s="6" t="s">
        <v>1361</v>
      </c>
    </row>
    <row r="241" spans="1:14" ht="30" x14ac:dyDescent="0.25">
      <c r="A241" s="61">
        <v>237</v>
      </c>
      <c r="B241" s="34" t="s">
        <v>443</v>
      </c>
      <c r="C241" s="20" t="s">
        <v>667</v>
      </c>
      <c r="D241" s="24" t="s">
        <v>668</v>
      </c>
      <c r="G241" s="1" t="s">
        <v>1632</v>
      </c>
      <c r="H241" s="60" t="s">
        <v>83</v>
      </c>
      <c r="I241" s="183">
        <v>1</v>
      </c>
      <c r="J241" s="184">
        <v>4900</v>
      </c>
      <c r="K241" s="74">
        <f t="shared" si="5"/>
        <v>4900</v>
      </c>
      <c r="L241" s="61" t="s">
        <v>217</v>
      </c>
      <c r="M241" s="77" t="s">
        <v>1360</v>
      </c>
      <c r="N241" s="6" t="s">
        <v>1361</v>
      </c>
    </row>
    <row r="242" spans="1:14" ht="30" x14ac:dyDescent="0.25">
      <c r="A242" s="61">
        <v>238</v>
      </c>
      <c r="B242" s="34" t="s">
        <v>443</v>
      </c>
      <c r="C242" s="20" t="s">
        <v>669</v>
      </c>
      <c r="D242" s="24" t="s">
        <v>670</v>
      </c>
      <c r="G242" s="1" t="s">
        <v>1632</v>
      </c>
      <c r="H242" s="60" t="s">
        <v>83</v>
      </c>
      <c r="I242" s="183">
        <v>1</v>
      </c>
      <c r="J242" s="184">
        <v>9200</v>
      </c>
      <c r="K242" s="74">
        <f t="shared" si="5"/>
        <v>9200</v>
      </c>
      <c r="L242" s="61" t="s">
        <v>217</v>
      </c>
      <c r="M242" s="77" t="s">
        <v>1360</v>
      </c>
      <c r="N242" s="6" t="s">
        <v>1361</v>
      </c>
    </row>
    <row r="243" spans="1:14" ht="30" x14ac:dyDescent="0.25">
      <c r="A243" s="61">
        <v>239</v>
      </c>
      <c r="B243" s="33" t="s">
        <v>671</v>
      </c>
      <c r="C243" s="3" t="s">
        <v>672</v>
      </c>
      <c r="D243" s="21" t="s">
        <v>673</v>
      </c>
      <c r="G243" s="1" t="s">
        <v>1632</v>
      </c>
      <c r="H243" s="60" t="s">
        <v>83</v>
      </c>
      <c r="I243" s="183">
        <v>1</v>
      </c>
      <c r="J243" s="184">
        <v>10600</v>
      </c>
      <c r="K243" s="74">
        <f t="shared" si="5"/>
        <v>10600</v>
      </c>
      <c r="L243" s="61" t="s">
        <v>217</v>
      </c>
      <c r="M243" s="77" t="s">
        <v>1360</v>
      </c>
      <c r="N243" s="6" t="s">
        <v>1361</v>
      </c>
    </row>
    <row r="244" spans="1:14" ht="30" x14ac:dyDescent="0.25">
      <c r="A244" s="61">
        <v>240</v>
      </c>
      <c r="B244" s="33" t="s">
        <v>674</v>
      </c>
      <c r="C244" s="20" t="s">
        <v>675</v>
      </c>
      <c r="D244" s="24" t="s">
        <v>676</v>
      </c>
      <c r="G244" s="1" t="s">
        <v>1632</v>
      </c>
      <c r="H244" s="60" t="s">
        <v>83</v>
      </c>
      <c r="I244" s="183">
        <v>3</v>
      </c>
      <c r="J244" s="184">
        <v>15200</v>
      </c>
      <c r="K244" s="74">
        <f t="shared" si="5"/>
        <v>45600</v>
      </c>
      <c r="L244" s="61" t="s">
        <v>217</v>
      </c>
      <c r="M244" s="77" t="s">
        <v>1360</v>
      </c>
      <c r="N244" s="6" t="s">
        <v>1361</v>
      </c>
    </row>
    <row r="245" spans="1:14" ht="30" x14ac:dyDescent="0.25">
      <c r="A245" s="61">
        <v>241</v>
      </c>
      <c r="B245" s="33" t="s">
        <v>455</v>
      </c>
      <c r="C245" s="20" t="s">
        <v>677</v>
      </c>
      <c r="D245" s="24" t="s">
        <v>678</v>
      </c>
      <c r="G245" s="1" t="s">
        <v>1632</v>
      </c>
      <c r="H245" s="60" t="s">
        <v>83</v>
      </c>
      <c r="I245" s="183">
        <v>3</v>
      </c>
      <c r="J245" s="184">
        <v>11700</v>
      </c>
      <c r="K245" s="74">
        <f t="shared" si="5"/>
        <v>35100</v>
      </c>
      <c r="L245" s="61" t="s">
        <v>217</v>
      </c>
      <c r="M245" s="77" t="s">
        <v>1360</v>
      </c>
      <c r="N245" s="6" t="s">
        <v>1361</v>
      </c>
    </row>
    <row r="246" spans="1:14" ht="30" x14ac:dyDescent="0.25">
      <c r="A246" s="61">
        <v>242</v>
      </c>
      <c r="B246" s="33" t="s">
        <v>679</v>
      </c>
      <c r="C246" s="20" t="s">
        <v>680</v>
      </c>
      <c r="D246" s="24" t="s">
        <v>681</v>
      </c>
      <c r="G246" s="1" t="s">
        <v>1632</v>
      </c>
      <c r="H246" s="60" t="s">
        <v>83</v>
      </c>
      <c r="I246" s="183">
        <v>4</v>
      </c>
      <c r="J246" s="184">
        <v>6000</v>
      </c>
      <c r="K246" s="74">
        <f t="shared" si="5"/>
        <v>24000</v>
      </c>
      <c r="L246" s="61" t="s">
        <v>217</v>
      </c>
      <c r="M246" s="77" t="s">
        <v>1360</v>
      </c>
      <c r="N246" s="6" t="s">
        <v>1361</v>
      </c>
    </row>
    <row r="247" spans="1:14" ht="30" x14ac:dyDescent="0.25">
      <c r="A247" s="61">
        <v>243</v>
      </c>
      <c r="B247" s="33" t="s">
        <v>682</v>
      </c>
      <c r="C247" s="20" t="s">
        <v>683</v>
      </c>
      <c r="D247" s="24" t="s">
        <v>684</v>
      </c>
      <c r="G247" s="1" t="s">
        <v>1632</v>
      </c>
      <c r="H247" s="60" t="s">
        <v>83</v>
      </c>
      <c r="I247" s="183">
        <v>2</v>
      </c>
      <c r="J247" s="184">
        <v>7200</v>
      </c>
      <c r="K247" s="74">
        <f t="shared" si="5"/>
        <v>14400</v>
      </c>
      <c r="L247" s="61" t="s">
        <v>217</v>
      </c>
      <c r="M247" s="77" t="s">
        <v>1360</v>
      </c>
      <c r="N247" s="6" t="s">
        <v>1361</v>
      </c>
    </row>
    <row r="248" spans="1:14" ht="30" x14ac:dyDescent="0.25">
      <c r="A248" s="61">
        <v>244</v>
      </c>
      <c r="B248" s="33" t="s">
        <v>685</v>
      </c>
      <c r="C248" s="20" t="s">
        <v>686</v>
      </c>
      <c r="D248" s="21" t="s">
        <v>687</v>
      </c>
      <c r="G248" s="1" t="s">
        <v>1632</v>
      </c>
      <c r="H248" s="60" t="s">
        <v>83</v>
      </c>
      <c r="I248" s="183">
        <v>2</v>
      </c>
      <c r="J248" s="184">
        <v>8100</v>
      </c>
      <c r="K248" s="74">
        <f t="shared" si="5"/>
        <v>16200</v>
      </c>
      <c r="L248" s="61" t="s">
        <v>217</v>
      </c>
      <c r="M248" s="77" t="s">
        <v>1360</v>
      </c>
      <c r="N248" s="6" t="s">
        <v>1361</v>
      </c>
    </row>
    <row r="249" spans="1:14" ht="30" x14ac:dyDescent="0.25">
      <c r="A249" s="61">
        <v>245</v>
      </c>
      <c r="B249" s="33" t="s">
        <v>688</v>
      </c>
      <c r="C249" s="20" t="s">
        <v>689</v>
      </c>
      <c r="D249" s="21" t="s">
        <v>690</v>
      </c>
      <c r="G249" s="1" t="s">
        <v>1632</v>
      </c>
      <c r="H249" s="60" t="s">
        <v>83</v>
      </c>
      <c r="I249" s="183">
        <v>1</v>
      </c>
      <c r="J249" s="184">
        <v>9200</v>
      </c>
      <c r="K249" s="74">
        <f t="shared" si="5"/>
        <v>9200</v>
      </c>
      <c r="L249" s="61" t="s">
        <v>217</v>
      </c>
      <c r="M249" s="77" t="s">
        <v>1360</v>
      </c>
      <c r="N249" s="6" t="s">
        <v>1361</v>
      </c>
    </row>
    <row r="250" spans="1:14" ht="30" x14ac:dyDescent="0.25">
      <c r="A250" s="61">
        <v>246</v>
      </c>
      <c r="B250" s="33" t="s">
        <v>691</v>
      </c>
      <c r="C250" s="20" t="s">
        <v>692</v>
      </c>
      <c r="D250" s="24" t="s">
        <v>693</v>
      </c>
      <c r="G250" s="1" t="s">
        <v>1632</v>
      </c>
      <c r="H250" s="60" t="s">
        <v>83</v>
      </c>
      <c r="I250" s="183">
        <v>10</v>
      </c>
      <c r="J250" s="184">
        <v>2000</v>
      </c>
      <c r="K250" s="74">
        <f t="shared" si="5"/>
        <v>20000</v>
      </c>
      <c r="L250" s="61" t="s">
        <v>217</v>
      </c>
      <c r="M250" s="77" t="s">
        <v>1360</v>
      </c>
      <c r="N250" s="6" t="s">
        <v>1361</v>
      </c>
    </row>
    <row r="251" spans="1:14" ht="30" x14ac:dyDescent="0.25">
      <c r="A251" s="61">
        <v>247</v>
      </c>
      <c r="B251" s="33" t="s">
        <v>694</v>
      </c>
      <c r="C251" s="20" t="s">
        <v>695</v>
      </c>
      <c r="D251" s="21" t="s">
        <v>696</v>
      </c>
      <c r="G251" s="1" t="s">
        <v>1632</v>
      </c>
      <c r="H251" s="60" t="s">
        <v>83</v>
      </c>
      <c r="I251" s="183">
        <v>1</v>
      </c>
      <c r="J251" s="184">
        <v>34200</v>
      </c>
      <c r="K251" s="74">
        <f t="shared" si="5"/>
        <v>34200</v>
      </c>
      <c r="L251" s="61" t="s">
        <v>217</v>
      </c>
      <c r="M251" s="77" t="s">
        <v>1360</v>
      </c>
      <c r="N251" s="6" t="s">
        <v>1361</v>
      </c>
    </row>
    <row r="252" spans="1:14" ht="30" x14ac:dyDescent="0.25">
      <c r="A252" s="61">
        <v>248</v>
      </c>
      <c r="B252" s="33" t="s">
        <v>520</v>
      </c>
      <c r="C252" s="20" t="s">
        <v>697</v>
      </c>
      <c r="D252" s="25" t="s">
        <v>698</v>
      </c>
      <c r="G252" s="1" t="s">
        <v>1632</v>
      </c>
      <c r="H252" s="60" t="s">
        <v>83</v>
      </c>
      <c r="I252" s="183">
        <v>1</v>
      </c>
      <c r="J252" s="184">
        <v>22100</v>
      </c>
      <c r="K252" s="74">
        <f t="shared" si="5"/>
        <v>22100</v>
      </c>
      <c r="L252" s="61" t="s">
        <v>217</v>
      </c>
      <c r="M252" s="77" t="s">
        <v>1360</v>
      </c>
      <c r="N252" s="6" t="s">
        <v>1361</v>
      </c>
    </row>
    <row r="253" spans="1:14" ht="30" x14ac:dyDescent="0.25">
      <c r="A253" s="61">
        <v>249</v>
      </c>
      <c r="B253" s="33" t="s">
        <v>699</v>
      </c>
      <c r="C253" s="20" t="s">
        <v>700</v>
      </c>
      <c r="D253" s="21" t="s">
        <v>701</v>
      </c>
      <c r="G253" s="1" t="s">
        <v>1632</v>
      </c>
      <c r="H253" s="60" t="s">
        <v>83</v>
      </c>
      <c r="I253" s="183">
        <v>2</v>
      </c>
      <c r="J253" s="184">
        <v>3000</v>
      </c>
      <c r="K253" s="74">
        <f t="shared" si="5"/>
        <v>6000</v>
      </c>
      <c r="L253" s="61" t="s">
        <v>217</v>
      </c>
      <c r="M253" s="77" t="s">
        <v>1360</v>
      </c>
      <c r="N253" s="6" t="s">
        <v>1361</v>
      </c>
    </row>
    <row r="254" spans="1:14" ht="30" x14ac:dyDescent="0.25">
      <c r="A254" s="61">
        <v>250</v>
      </c>
      <c r="B254" s="33" t="s">
        <v>702</v>
      </c>
      <c r="C254" s="20" t="s">
        <v>703</v>
      </c>
      <c r="D254" s="21" t="s">
        <v>704</v>
      </c>
      <c r="G254" s="1" t="s">
        <v>1632</v>
      </c>
      <c r="H254" s="60" t="s">
        <v>83</v>
      </c>
      <c r="I254" s="183">
        <v>1</v>
      </c>
      <c r="J254" s="184">
        <v>15300</v>
      </c>
      <c r="K254" s="74">
        <f t="shared" si="5"/>
        <v>15300</v>
      </c>
      <c r="L254" s="61" t="s">
        <v>217</v>
      </c>
      <c r="M254" s="77" t="s">
        <v>1360</v>
      </c>
      <c r="N254" s="6" t="s">
        <v>1361</v>
      </c>
    </row>
    <row r="255" spans="1:14" ht="30" x14ac:dyDescent="0.25">
      <c r="A255" s="61">
        <v>251</v>
      </c>
      <c r="B255" s="33" t="s">
        <v>705</v>
      </c>
      <c r="C255" s="20" t="s">
        <v>706</v>
      </c>
      <c r="D255" s="24" t="s">
        <v>707</v>
      </c>
      <c r="G255" s="1" t="s">
        <v>1632</v>
      </c>
      <c r="H255" s="60" t="s">
        <v>83</v>
      </c>
      <c r="I255" s="183">
        <v>2</v>
      </c>
      <c r="J255" s="184">
        <v>6500</v>
      </c>
      <c r="K255" s="74">
        <f t="shared" si="5"/>
        <v>13000</v>
      </c>
      <c r="L255" s="61" t="s">
        <v>217</v>
      </c>
      <c r="M255" s="77" t="s">
        <v>1360</v>
      </c>
      <c r="N255" s="6" t="s">
        <v>1361</v>
      </c>
    </row>
    <row r="256" spans="1:14" ht="30" x14ac:dyDescent="0.25">
      <c r="A256" s="61">
        <v>252</v>
      </c>
      <c r="B256" s="33" t="s">
        <v>708</v>
      </c>
      <c r="C256" s="20" t="s">
        <v>709</v>
      </c>
      <c r="D256" s="24" t="s">
        <v>707</v>
      </c>
      <c r="G256" s="1" t="s">
        <v>1632</v>
      </c>
      <c r="H256" s="60" t="s">
        <v>83</v>
      </c>
      <c r="I256" s="183">
        <v>2</v>
      </c>
      <c r="J256" s="184">
        <v>7500</v>
      </c>
      <c r="K256" s="74">
        <f t="shared" si="5"/>
        <v>15000</v>
      </c>
      <c r="L256" s="61" t="s">
        <v>217</v>
      </c>
      <c r="M256" s="77" t="s">
        <v>1360</v>
      </c>
      <c r="N256" s="6" t="s">
        <v>1361</v>
      </c>
    </row>
    <row r="257" spans="1:14" ht="30" x14ac:dyDescent="0.25">
      <c r="A257" s="61">
        <v>253</v>
      </c>
      <c r="B257" s="33" t="s">
        <v>464</v>
      </c>
      <c r="C257" s="20" t="s">
        <v>710</v>
      </c>
      <c r="D257" s="24" t="s">
        <v>711</v>
      </c>
      <c r="G257" s="1" t="s">
        <v>1632</v>
      </c>
      <c r="H257" s="60" t="s">
        <v>83</v>
      </c>
      <c r="I257" s="183">
        <v>2</v>
      </c>
      <c r="J257" s="184">
        <v>8300</v>
      </c>
      <c r="K257" s="74">
        <f t="shared" si="5"/>
        <v>16600</v>
      </c>
      <c r="L257" s="61" t="s">
        <v>217</v>
      </c>
      <c r="M257" s="77" t="s">
        <v>1360</v>
      </c>
      <c r="N257" s="6" t="s">
        <v>1361</v>
      </c>
    </row>
    <row r="258" spans="1:14" ht="30" x14ac:dyDescent="0.25">
      <c r="A258" s="61">
        <v>254</v>
      </c>
      <c r="B258" s="33" t="s">
        <v>712</v>
      </c>
      <c r="C258" s="20" t="s">
        <v>713</v>
      </c>
      <c r="D258" s="24" t="s">
        <v>714</v>
      </c>
      <c r="G258" s="1" t="s">
        <v>1632</v>
      </c>
      <c r="H258" s="60" t="s">
        <v>83</v>
      </c>
      <c r="I258" s="183">
        <v>2</v>
      </c>
      <c r="J258" s="184">
        <v>5600</v>
      </c>
      <c r="K258" s="74">
        <f t="shared" si="5"/>
        <v>11200</v>
      </c>
      <c r="L258" s="61" t="s">
        <v>217</v>
      </c>
      <c r="M258" s="77" t="s">
        <v>1360</v>
      </c>
      <c r="N258" s="6" t="s">
        <v>1361</v>
      </c>
    </row>
    <row r="259" spans="1:14" ht="30" x14ac:dyDescent="0.25">
      <c r="A259" s="61">
        <v>255</v>
      </c>
      <c r="B259" s="33" t="s">
        <v>715</v>
      </c>
      <c r="C259" s="20" t="s">
        <v>716</v>
      </c>
      <c r="D259" s="24" t="s">
        <v>717</v>
      </c>
      <c r="G259" s="1" t="s">
        <v>1632</v>
      </c>
      <c r="H259" s="60" t="s">
        <v>83</v>
      </c>
      <c r="I259" s="183">
        <v>1</v>
      </c>
      <c r="J259" s="184">
        <v>16500</v>
      </c>
      <c r="K259" s="74">
        <f t="shared" si="5"/>
        <v>16500</v>
      </c>
      <c r="L259" s="61" t="s">
        <v>217</v>
      </c>
      <c r="M259" s="77" t="s">
        <v>1360</v>
      </c>
      <c r="N259" s="6" t="s">
        <v>1361</v>
      </c>
    </row>
    <row r="260" spans="1:14" ht="30" x14ac:dyDescent="0.25">
      <c r="A260" s="61">
        <v>256</v>
      </c>
      <c r="B260" s="33" t="s">
        <v>718</v>
      </c>
      <c r="C260" s="20" t="s">
        <v>719</v>
      </c>
      <c r="D260" s="24" t="s">
        <v>720</v>
      </c>
      <c r="G260" s="1" t="s">
        <v>1632</v>
      </c>
      <c r="H260" s="60" t="s">
        <v>83</v>
      </c>
      <c r="I260" s="183">
        <v>4</v>
      </c>
      <c r="J260" s="184">
        <v>2400</v>
      </c>
      <c r="K260" s="74">
        <f t="shared" si="5"/>
        <v>9600</v>
      </c>
      <c r="L260" s="61" t="s">
        <v>217</v>
      </c>
      <c r="M260" s="77" t="s">
        <v>1360</v>
      </c>
      <c r="N260" s="6" t="s">
        <v>1361</v>
      </c>
    </row>
    <row r="261" spans="1:14" ht="30" x14ac:dyDescent="0.25">
      <c r="A261" s="61">
        <v>257</v>
      </c>
      <c r="B261" s="33" t="s">
        <v>718</v>
      </c>
      <c r="C261" s="20" t="s">
        <v>721</v>
      </c>
      <c r="D261" s="24" t="s">
        <v>722</v>
      </c>
      <c r="G261" s="1" t="s">
        <v>1632</v>
      </c>
      <c r="H261" s="60" t="s">
        <v>83</v>
      </c>
      <c r="I261" s="183">
        <v>4</v>
      </c>
      <c r="J261" s="184">
        <v>2400</v>
      </c>
      <c r="K261" s="74">
        <f t="shared" si="5"/>
        <v>9600</v>
      </c>
      <c r="L261" s="61" t="s">
        <v>217</v>
      </c>
      <c r="M261" s="77" t="s">
        <v>1360</v>
      </c>
      <c r="N261" s="6" t="s">
        <v>1361</v>
      </c>
    </row>
    <row r="262" spans="1:14" ht="30" x14ac:dyDescent="0.25">
      <c r="A262" s="61">
        <v>258</v>
      </c>
      <c r="B262" s="33" t="s">
        <v>723</v>
      </c>
      <c r="C262" s="20" t="s">
        <v>724</v>
      </c>
      <c r="D262" s="24" t="s">
        <v>725</v>
      </c>
      <c r="G262" s="1" t="s">
        <v>1632</v>
      </c>
      <c r="H262" s="60" t="s">
        <v>83</v>
      </c>
      <c r="I262" s="183">
        <v>1</v>
      </c>
      <c r="J262" s="184">
        <v>4100</v>
      </c>
      <c r="K262" s="74">
        <f t="shared" si="5"/>
        <v>4100</v>
      </c>
      <c r="L262" s="61" t="s">
        <v>217</v>
      </c>
      <c r="M262" s="77" t="s">
        <v>1360</v>
      </c>
      <c r="N262" s="6" t="s">
        <v>1361</v>
      </c>
    </row>
    <row r="263" spans="1:14" ht="30" x14ac:dyDescent="0.25">
      <c r="A263" s="61">
        <v>259</v>
      </c>
      <c r="B263" s="33" t="s">
        <v>726</v>
      </c>
      <c r="C263" s="20" t="s">
        <v>727</v>
      </c>
      <c r="D263" s="21" t="s">
        <v>728</v>
      </c>
      <c r="G263" s="1" t="s">
        <v>1632</v>
      </c>
      <c r="H263" s="60" t="s">
        <v>83</v>
      </c>
      <c r="I263" s="183">
        <v>5</v>
      </c>
      <c r="J263" s="184">
        <v>2800</v>
      </c>
      <c r="K263" s="74">
        <f t="shared" si="5"/>
        <v>14000</v>
      </c>
      <c r="L263" s="61" t="s">
        <v>217</v>
      </c>
      <c r="M263" s="77" t="s">
        <v>1360</v>
      </c>
      <c r="N263" s="6" t="s">
        <v>1361</v>
      </c>
    </row>
    <row r="264" spans="1:14" ht="30" x14ac:dyDescent="0.25">
      <c r="A264" s="61">
        <v>260</v>
      </c>
      <c r="B264" s="33" t="s">
        <v>729</v>
      </c>
      <c r="C264" s="20" t="s">
        <v>730</v>
      </c>
      <c r="D264" s="24" t="s">
        <v>731</v>
      </c>
      <c r="G264" s="1" t="s">
        <v>1632</v>
      </c>
      <c r="H264" s="60" t="s">
        <v>83</v>
      </c>
      <c r="I264" s="183">
        <v>2</v>
      </c>
      <c r="J264" s="184">
        <v>3500</v>
      </c>
      <c r="K264" s="74">
        <f t="shared" si="5"/>
        <v>7000</v>
      </c>
      <c r="L264" s="61" t="s">
        <v>217</v>
      </c>
      <c r="M264" s="77" t="s">
        <v>1360</v>
      </c>
      <c r="N264" s="6" t="s">
        <v>1361</v>
      </c>
    </row>
    <row r="265" spans="1:14" ht="30" x14ac:dyDescent="0.25">
      <c r="A265" s="61">
        <v>261</v>
      </c>
      <c r="B265" s="33" t="s">
        <v>609</v>
      </c>
      <c r="C265" s="20" t="s">
        <v>732</v>
      </c>
      <c r="D265" s="24" t="s">
        <v>733</v>
      </c>
      <c r="G265" s="1" t="s">
        <v>1632</v>
      </c>
      <c r="H265" s="60" t="s">
        <v>83</v>
      </c>
      <c r="I265" s="183">
        <v>2</v>
      </c>
      <c r="J265" s="184">
        <v>3600</v>
      </c>
      <c r="K265" s="74">
        <f t="shared" si="5"/>
        <v>7200</v>
      </c>
      <c r="L265" s="61" t="s">
        <v>217</v>
      </c>
      <c r="M265" s="77" t="s">
        <v>1360</v>
      </c>
      <c r="N265" s="6" t="s">
        <v>1361</v>
      </c>
    </row>
    <row r="266" spans="1:14" ht="30" x14ac:dyDescent="0.25">
      <c r="A266" s="61">
        <v>262</v>
      </c>
      <c r="B266" s="33" t="s">
        <v>734</v>
      </c>
      <c r="C266" s="20" t="s">
        <v>735</v>
      </c>
      <c r="D266" s="21" t="s">
        <v>736</v>
      </c>
      <c r="G266" s="1" t="s">
        <v>1632</v>
      </c>
      <c r="H266" s="60" t="s">
        <v>83</v>
      </c>
      <c r="I266" s="183">
        <v>10</v>
      </c>
      <c r="J266" s="184">
        <v>450</v>
      </c>
      <c r="K266" s="74">
        <f t="shared" si="5"/>
        <v>4500</v>
      </c>
      <c r="L266" s="61" t="s">
        <v>217</v>
      </c>
      <c r="M266" s="77" t="s">
        <v>1360</v>
      </c>
      <c r="N266" s="6" t="s">
        <v>1361</v>
      </c>
    </row>
    <row r="267" spans="1:14" ht="30" x14ac:dyDescent="0.25">
      <c r="A267" s="61">
        <v>263</v>
      </c>
      <c r="B267" s="33" t="s">
        <v>737</v>
      </c>
      <c r="C267" s="20" t="s">
        <v>738</v>
      </c>
      <c r="D267" s="21" t="s">
        <v>739</v>
      </c>
      <c r="G267" s="1" t="s">
        <v>1632</v>
      </c>
      <c r="H267" s="60" t="s">
        <v>83</v>
      </c>
      <c r="I267" s="183">
        <v>10</v>
      </c>
      <c r="J267" s="184">
        <v>500</v>
      </c>
      <c r="K267" s="74">
        <f t="shared" si="5"/>
        <v>5000</v>
      </c>
      <c r="L267" s="61" t="s">
        <v>217</v>
      </c>
      <c r="M267" s="77" t="s">
        <v>1360</v>
      </c>
      <c r="N267" s="6" t="s">
        <v>1361</v>
      </c>
    </row>
    <row r="268" spans="1:14" ht="30" x14ac:dyDescent="0.25">
      <c r="A268" s="61">
        <v>264</v>
      </c>
      <c r="B268" s="33" t="s">
        <v>740</v>
      </c>
      <c r="C268" s="20" t="s">
        <v>741</v>
      </c>
      <c r="D268" s="21" t="s">
        <v>742</v>
      </c>
      <c r="G268" s="1" t="s">
        <v>1632</v>
      </c>
      <c r="H268" s="60" t="s">
        <v>83</v>
      </c>
      <c r="I268" s="183">
        <v>5</v>
      </c>
      <c r="J268" s="184">
        <v>900</v>
      </c>
      <c r="K268" s="74">
        <f t="shared" si="5"/>
        <v>4500</v>
      </c>
      <c r="L268" s="61" t="s">
        <v>217</v>
      </c>
      <c r="M268" s="77" t="s">
        <v>1360</v>
      </c>
      <c r="N268" s="6" t="s">
        <v>1361</v>
      </c>
    </row>
    <row r="269" spans="1:14" ht="30" x14ac:dyDescent="0.25">
      <c r="A269" s="61">
        <v>265</v>
      </c>
      <c r="B269" s="33" t="s">
        <v>743</v>
      </c>
      <c r="C269" s="20" t="s">
        <v>744</v>
      </c>
      <c r="D269" s="21" t="s">
        <v>745</v>
      </c>
      <c r="G269" s="1" t="s">
        <v>1632</v>
      </c>
      <c r="H269" s="60" t="s">
        <v>83</v>
      </c>
      <c r="I269" s="183">
        <v>10</v>
      </c>
      <c r="J269" s="184">
        <v>670</v>
      </c>
      <c r="K269" s="74">
        <f t="shared" si="5"/>
        <v>6700</v>
      </c>
      <c r="L269" s="61" t="s">
        <v>217</v>
      </c>
      <c r="M269" s="77" t="s">
        <v>1360</v>
      </c>
      <c r="N269" s="6" t="s">
        <v>1361</v>
      </c>
    </row>
    <row r="270" spans="1:14" ht="30" x14ac:dyDescent="0.25">
      <c r="A270" s="61">
        <v>266</v>
      </c>
      <c r="B270" s="33" t="s">
        <v>746</v>
      </c>
      <c r="C270" s="20" t="s">
        <v>747</v>
      </c>
      <c r="D270" s="21" t="s">
        <v>748</v>
      </c>
      <c r="G270" s="1" t="s">
        <v>1632</v>
      </c>
      <c r="H270" s="60" t="s">
        <v>83</v>
      </c>
      <c r="I270" s="183">
        <v>1</v>
      </c>
      <c r="J270" s="184">
        <v>7700</v>
      </c>
      <c r="K270" s="74">
        <f t="shared" ref="K270:K333" si="6">I270*J270</f>
        <v>7700</v>
      </c>
      <c r="L270" s="61" t="s">
        <v>217</v>
      </c>
      <c r="M270" s="77" t="s">
        <v>1360</v>
      </c>
      <c r="N270" s="6" t="s">
        <v>1361</v>
      </c>
    </row>
    <row r="271" spans="1:14" ht="30" x14ac:dyDescent="0.25">
      <c r="A271" s="61">
        <v>267</v>
      </c>
      <c r="B271" s="33" t="s">
        <v>749</v>
      </c>
      <c r="C271" s="3" t="s">
        <v>750</v>
      </c>
      <c r="D271" s="21" t="s">
        <v>751</v>
      </c>
      <c r="G271" s="1" t="s">
        <v>1632</v>
      </c>
      <c r="H271" s="60" t="s">
        <v>83</v>
      </c>
      <c r="I271" s="183">
        <v>5</v>
      </c>
      <c r="J271" s="184">
        <v>8100</v>
      </c>
      <c r="K271" s="74">
        <f t="shared" si="6"/>
        <v>40500</v>
      </c>
      <c r="L271" s="61" t="s">
        <v>217</v>
      </c>
      <c r="M271" s="77" t="s">
        <v>1360</v>
      </c>
      <c r="N271" s="6" t="s">
        <v>1361</v>
      </c>
    </row>
    <row r="272" spans="1:14" ht="30" x14ac:dyDescent="0.25">
      <c r="A272" s="61">
        <v>268</v>
      </c>
      <c r="B272" s="33" t="s">
        <v>473</v>
      </c>
      <c r="C272" s="30" t="s">
        <v>752</v>
      </c>
      <c r="D272" s="21" t="s">
        <v>753</v>
      </c>
      <c r="G272" s="1" t="s">
        <v>1632</v>
      </c>
      <c r="H272" s="60" t="s">
        <v>83</v>
      </c>
      <c r="I272" s="183">
        <v>3</v>
      </c>
      <c r="J272" s="184">
        <v>23100</v>
      </c>
      <c r="K272" s="74">
        <f t="shared" si="6"/>
        <v>69300</v>
      </c>
      <c r="L272" s="61" t="s">
        <v>217</v>
      </c>
      <c r="M272" s="77" t="s">
        <v>1360</v>
      </c>
      <c r="N272" s="6" t="s">
        <v>1361</v>
      </c>
    </row>
    <row r="273" spans="1:14" ht="30" x14ac:dyDescent="0.25">
      <c r="A273" s="61">
        <v>269</v>
      </c>
      <c r="B273" s="33" t="s">
        <v>473</v>
      </c>
      <c r="C273" s="30" t="s">
        <v>754</v>
      </c>
      <c r="D273" s="21" t="s">
        <v>755</v>
      </c>
      <c r="G273" s="1" t="s">
        <v>1632</v>
      </c>
      <c r="H273" s="60" t="s">
        <v>83</v>
      </c>
      <c r="I273" s="183">
        <v>2</v>
      </c>
      <c r="J273" s="184">
        <v>23700</v>
      </c>
      <c r="K273" s="74">
        <f t="shared" si="6"/>
        <v>47400</v>
      </c>
      <c r="L273" s="61" t="s">
        <v>217</v>
      </c>
      <c r="M273" s="77" t="s">
        <v>1360</v>
      </c>
      <c r="N273" s="6" t="s">
        <v>1361</v>
      </c>
    </row>
    <row r="274" spans="1:14" ht="30" x14ac:dyDescent="0.25">
      <c r="A274" s="61">
        <v>270</v>
      </c>
      <c r="B274" s="33" t="s">
        <v>609</v>
      </c>
      <c r="C274" s="20" t="s">
        <v>756</v>
      </c>
      <c r="D274" s="21" t="s">
        <v>757</v>
      </c>
      <c r="G274" s="1" t="s">
        <v>1632</v>
      </c>
      <c r="H274" s="60" t="s">
        <v>83</v>
      </c>
      <c r="I274" s="183">
        <v>4</v>
      </c>
      <c r="J274" s="184">
        <v>4500</v>
      </c>
      <c r="K274" s="74">
        <f t="shared" si="6"/>
        <v>18000</v>
      </c>
      <c r="L274" s="61" t="s">
        <v>217</v>
      </c>
      <c r="M274" s="77" t="s">
        <v>1360</v>
      </c>
      <c r="N274" s="6" t="s">
        <v>1361</v>
      </c>
    </row>
    <row r="275" spans="1:14" ht="30" x14ac:dyDescent="0.25">
      <c r="A275" s="61">
        <v>271</v>
      </c>
      <c r="B275" s="33" t="s">
        <v>758</v>
      </c>
      <c r="C275" s="20" t="s">
        <v>759</v>
      </c>
      <c r="D275" s="21" t="s">
        <v>760</v>
      </c>
      <c r="G275" s="1" t="s">
        <v>1632</v>
      </c>
      <c r="H275" s="60" t="s">
        <v>83</v>
      </c>
      <c r="I275" s="183">
        <v>2</v>
      </c>
      <c r="J275" s="184">
        <v>6100</v>
      </c>
      <c r="K275" s="74">
        <f t="shared" si="6"/>
        <v>12200</v>
      </c>
      <c r="L275" s="61" t="s">
        <v>217</v>
      </c>
      <c r="M275" s="77" t="s">
        <v>1360</v>
      </c>
      <c r="N275" s="6" t="s">
        <v>1361</v>
      </c>
    </row>
    <row r="276" spans="1:14" ht="30" x14ac:dyDescent="0.25">
      <c r="A276" s="61">
        <v>272</v>
      </c>
      <c r="B276" s="33" t="s">
        <v>761</v>
      </c>
      <c r="C276" s="20" t="s">
        <v>762</v>
      </c>
      <c r="D276" s="21" t="s">
        <v>763</v>
      </c>
      <c r="G276" s="1" t="s">
        <v>1632</v>
      </c>
      <c r="H276" s="60" t="s">
        <v>83</v>
      </c>
      <c r="I276" s="183">
        <v>1</v>
      </c>
      <c r="J276" s="184">
        <v>14500</v>
      </c>
      <c r="K276" s="74">
        <f t="shared" si="6"/>
        <v>14500</v>
      </c>
      <c r="L276" s="61" t="s">
        <v>217</v>
      </c>
      <c r="M276" s="77" t="s">
        <v>1360</v>
      </c>
      <c r="N276" s="6" t="s">
        <v>1361</v>
      </c>
    </row>
    <row r="277" spans="1:14" ht="30" x14ac:dyDescent="0.25">
      <c r="A277" s="61">
        <v>273</v>
      </c>
      <c r="B277" s="33" t="s">
        <v>764</v>
      </c>
      <c r="C277" s="20" t="s">
        <v>765</v>
      </c>
      <c r="D277" s="24" t="s">
        <v>766</v>
      </c>
      <c r="G277" s="1" t="s">
        <v>1632</v>
      </c>
      <c r="H277" s="60" t="s">
        <v>83</v>
      </c>
      <c r="I277" s="183">
        <v>2</v>
      </c>
      <c r="J277" s="184">
        <v>4500</v>
      </c>
      <c r="K277" s="74">
        <f t="shared" si="6"/>
        <v>9000</v>
      </c>
      <c r="L277" s="61" t="s">
        <v>217</v>
      </c>
      <c r="M277" s="77" t="s">
        <v>1360</v>
      </c>
      <c r="N277" s="6" t="s">
        <v>1361</v>
      </c>
    </row>
    <row r="278" spans="1:14" ht="30" x14ac:dyDescent="0.25">
      <c r="A278" s="61">
        <v>274</v>
      </c>
      <c r="B278" s="33" t="s">
        <v>767</v>
      </c>
      <c r="C278" s="20" t="s">
        <v>768</v>
      </c>
      <c r="D278" s="24" t="s">
        <v>769</v>
      </c>
      <c r="G278" s="1" t="s">
        <v>1632</v>
      </c>
      <c r="H278" s="60" t="s">
        <v>83</v>
      </c>
      <c r="I278" s="183">
        <v>4</v>
      </c>
      <c r="J278" s="184">
        <v>1600</v>
      </c>
      <c r="K278" s="74">
        <f t="shared" si="6"/>
        <v>6400</v>
      </c>
      <c r="L278" s="61" t="s">
        <v>217</v>
      </c>
      <c r="M278" s="77" t="s">
        <v>1360</v>
      </c>
      <c r="N278" s="6" t="s">
        <v>1361</v>
      </c>
    </row>
    <row r="279" spans="1:14" ht="30" x14ac:dyDescent="0.25">
      <c r="A279" s="61">
        <v>275</v>
      </c>
      <c r="B279" s="33" t="s">
        <v>770</v>
      </c>
      <c r="C279" s="20" t="s">
        <v>771</v>
      </c>
      <c r="D279" s="24" t="s">
        <v>772</v>
      </c>
      <c r="G279" s="1" t="s">
        <v>1632</v>
      </c>
      <c r="H279" s="60" t="s">
        <v>83</v>
      </c>
      <c r="I279" s="183">
        <v>4</v>
      </c>
      <c r="J279" s="184">
        <v>2000</v>
      </c>
      <c r="K279" s="74">
        <f t="shared" si="6"/>
        <v>8000</v>
      </c>
      <c r="L279" s="61" t="s">
        <v>217</v>
      </c>
      <c r="M279" s="77" t="s">
        <v>1360</v>
      </c>
      <c r="N279" s="6" t="s">
        <v>1361</v>
      </c>
    </row>
    <row r="280" spans="1:14" ht="30" x14ac:dyDescent="0.25">
      <c r="A280" s="61">
        <v>276</v>
      </c>
      <c r="B280" s="33" t="s">
        <v>773</v>
      </c>
      <c r="C280" s="20" t="s">
        <v>774</v>
      </c>
      <c r="D280" s="21" t="s">
        <v>775</v>
      </c>
      <c r="G280" s="1" t="s">
        <v>1632</v>
      </c>
      <c r="H280" s="60" t="s">
        <v>83</v>
      </c>
      <c r="I280" s="183">
        <v>2</v>
      </c>
      <c r="J280" s="184">
        <v>6500</v>
      </c>
      <c r="K280" s="74">
        <f t="shared" si="6"/>
        <v>13000</v>
      </c>
      <c r="L280" s="61" t="s">
        <v>217</v>
      </c>
      <c r="M280" s="77" t="s">
        <v>1360</v>
      </c>
      <c r="N280" s="6" t="s">
        <v>1361</v>
      </c>
    </row>
    <row r="281" spans="1:14" ht="30" x14ac:dyDescent="0.25">
      <c r="A281" s="61">
        <v>277</v>
      </c>
      <c r="B281" s="33" t="s">
        <v>776</v>
      </c>
      <c r="C281" s="20" t="s">
        <v>777</v>
      </c>
      <c r="D281" s="24" t="s">
        <v>778</v>
      </c>
      <c r="G281" s="1" t="s">
        <v>1632</v>
      </c>
      <c r="H281" s="60" t="s">
        <v>83</v>
      </c>
      <c r="I281" s="183">
        <v>1</v>
      </c>
      <c r="J281" s="184">
        <v>12000</v>
      </c>
      <c r="K281" s="74">
        <f t="shared" si="6"/>
        <v>12000</v>
      </c>
      <c r="L281" s="61" t="s">
        <v>217</v>
      </c>
      <c r="M281" s="77" t="s">
        <v>1360</v>
      </c>
      <c r="N281" s="6" t="s">
        <v>1361</v>
      </c>
    </row>
    <row r="282" spans="1:14" ht="30" x14ac:dyDescent="0.25">
      <c r="A282" s="61">
        <v>278</v>
      </c>
      <c r="B282" s="33" t="s">
        <v>779</v>
      </c>
      <c r="C282" s="26" t="s">
        <v>780</v>
      </c>
      <c r="D282" s="24" t="s">
        <v>781</v>
      </c>
      <c r="G282" s="1" t="s">
        <v>1632</v>
      </c>
      <c r="H282" s="60" t="s">
        <v>83</v>
      </c>
      <c r="I282" s="183">
        <v>2</v>
      </c>
      <c r="J282" s="184">
        <v>6500</v>
      </c>
      <c r="K282" s="74">
        <f t="shared" si="6"/>
        <v>13000</v>
      </c>
      <c r="L282" s="61" t="s">
        <v>217</v>
      </c>
      <c r="M282" s="77" t="s">
        <v>1360</v>
      </c>
      <c r="N282" s="6" t="s">
        <v>1361</v>
      </c>
    </row>
    <row r="283" spans="1:14" ht="30" x14ac:dyDescent="0.25">
      <c r="A283" s="61">
        <v>279</v>
      </c>
      <c r="B283" s="34" t="s">
        <v>782</v>
      </c>
      <c r="C283" s="26" t="s">
        <v>783</v>
      </c>
      <c r="D283" s="24" t="s">
        <v>784</v>
      </c>
      <c r="G283" s="1" t="s">
        <v>1632</v>
      </c>
      <c r="H283" s="60" t="s">
        <v>83</v>
      </c>
      <c r="I283" s="183">
        <v>1</v>
      </c>
      <c r="J283" s="184">
        <v>6600</v>
      </c>
      <c r="K283" s="74">
        <f t="shared" si="6"/>
        <v>6600</v>
      </c>
      <c r="L283" s="61" t="s">
        <v>217</v>
      </c>
      <c r="M283" s="77" t="s">
        <v>1360</v>
      </c>
      <c r="N283" s="6" t="s">
        <v>1361</v>
      </c>
    </row>
    <row r="284" spans="1:14" ht="30" x14ac:dyDescent="0.25">
      <c r="A284" s="61">
        <v>280</v>
      </c>
      <c r="B284" s="34" t="s">
        <v>782</v>
      </c>
      <c r="C284" s="20" t="s">
        <v>785</v>
      </c>
      <c r="D284" s="21" t="s">
        <v>786</v>
      </c>
      <c r="G284" s="1" t="s">
        <v>1632</v>
      </c>
      <c r="H284" s="60" t="s">
        <v>83</v>
      </c>
      <c r="I284" s="183">
        <v>1</v>
      </c>
      <c r="J284" s="184">
        <v>5500</v>
      </c>
      <c r="K284" s="74">
        <f t="shared" si="6"/>
        <v>5500</v>
      </c>
      <c r="L284" s="61" t="s">
        <v>217</v>
      </c>
      <c r="M284" s="77" t="s">
        <v>1360</v>
      </c>
      <c r="N284" s="6" t="s">
        <v>1361</v>
      </c>
    </row>
    <row r="285" spans="1:14" ht="30" x14ac:dyDescent="0.25">
      <c r="A285" s="61">
        <v>281</v>
      </c>
      <c r="B285" s="34" t="s">
        <v>782</v>
      </c>
      <c r="C285" s="20" t="s">
        <v>787</v>
      </c>
      <c r="D285" s="21" t="s">
        <v>788</v>
      </c>
      <c r="G285" s="1" t="s">
        <v>1632</v>
      </c>
      <c r="H285" s="60" t="s">
        <v>83</v>
      </c>
      <c r="I285" s="183">
        <v>1</v>
      </c>
      <c r="J285" s="184">
        <v>8600</v>
      </c>
      <c r="K285" s="74">
        <f t="shared" si="6"/>
        <v>8600</v>
      </c>
      <c r="L285" s="61" t="s">
        <v>217</v>
      </c>
      <c r="M285" s="77" t="s">
        <v>1360</v>
      </c>
      <c r="N285" s="6" t="s">
        <v>1361</v>
      </c>
    </row>
    <row r="286" spans="1:14" ht="30" x14ac:dyDescent="0.25">
      <c r="A286" s="61">
        <v>282</v>
      </c>
      <c r="B286" s="34" t="s">
        <v>782</v>
      </c>
      <c r="C286" s="20" t="s">
        <v>789</v>
      </c>
      <c r="D286" s="21" t="s">
        <v>790</v>
      </c>
      <c r="G286" s="1" t="s">
        <v>1632</v>
      </c>
      <c r="H286" s="60" t="s">
        <v>83</v>
      </c>
      <c r="I286" s="183">
        <v>1</v>
      </c>
      <c r="J286" s="184">
        <v>2300</v>
      </c>
      <c r="K286" s="74">
        <f t="shared" si="6"/>
        <v>2300</v>
      </c>
      <c r="L286" s="61" t="s">
        <v>217</v>
      </c>
      <c r="M286" s="77" t="s">
        <v>1360</v>
      </c>
      <c r="N286" s="6" t="s">
        <v>1361</v>
      </c>
    </row>
    <row r="287" spans="1:14" ht="30" x14ac:dyDescent="0.25">
      <c r="A287" s="61">
        <v>283</v>
      </c>
      <c r="B287" s="33" t="s">
        <v>791</v>
      </c>
      <c r="C287" s="20" t="s">
        <v>792</v>
      </c>
      <c r="D287" s="24" t="s">
        <v>793</v>
      </c>
      <c r="G287" s="1" t="s">
        <v>1632</v>
      </c>
      <c r="H287" s="60" t="s">
        <v>83</v>
      </c>
      <c r="I287" s="183">
        <v>1</v>
      </c>
      <c r="J287" s="184">
        <v>20400</v>
      </c>
      <c r="K287" s="74">
        <f t="shared" si="6"/>
        <v>20400</v>
      </c>
      <c r="L287" s="61" t="s">
        <v>217</v>
      </c>
      <c r="M287" s="77" t="s">
        <v>1360</v>
      </c>
      <c r="N287" s="6" t="s">
        <v>1361</v>
      </c>
    </row>
    <row r="288" spans="1:14" ht="30" x14ac:dyDescent="0.25">
      <c r="A288" s="61">
        <v>284</v>
      </c>
      <c r="B288" s="33" t="s">
        <v>794</v>
      </c>
      <c r="C288" s="26" t="s">
        <v>795</v>
      </c>
      <c r="D288" s="24" t="s">
        <v>796</v>
      </c>
      <c r="G288" s="1" t="s">
        <v>1632</v>
      </c>
      <c r="H288" s="60" t="s">
        <v>83</v>
      </c>
      <c r="I288" s="183">
        <v>1</v>
      </c>
      <c r="J288" s="184">
        <v>5500</v>
      </c>
      <c r="K288" s="74">
        <f t="shared" si="6"/>
        <v>5500</v>
      </c>
      <c r="L288" s="61" t="s">
        <v>217</v>
      </c>
      <c r="M288" s="77" t="s">
        <v>1360</v>
      </c>
      <c r="N288" s="6" t="s">
        <v>1361</v>
      </c>
    </row>
    <row r="289" spans="1:14" ht="30" x14ac:dyDescent="0.25">
      <c r="A289" s="61">
        <v>285</v>
      </c>
      <c r="B289" s="34" t="s">
        <v>797</v>
      </c>
      <c r="C289" s="3" t="s">
        <v>798</v>
      </c>
      <c r="D289" s="21" t="s">
        <v>799</v>
      </c>
      <c r="G289" s="1" t="s">
        <v>1632</v>
      </c>
      <c r="H289" s="60" t="s">
        <v>83</v>
      </c>
      <c r="I289" s="183">
        <v>2</v>
      </c>
      <c r="J289" s="184">
        <v>3100</v>
      </c>
      <c r="K289" s="74">
        <f t="shared" si="6"/>
        <v>6200</v>
      </c>
      <c r="L289" s="61" t="s">
        <v>217</v>
      </c>
      <c r="M289" s="77" t="s">
        <v>1360</v>
      </c>
      <c r="N289" s="6" t="s">
        <v>1361</v>
      </c>
    </row>
    <row r="290" spans="1:14" ht="30" x14ac:dyDescent="0.25">
      <c r="A290" s="61">
        <v>286</v>
      </c>
      <c r="B290" s="33" t="s">
        <v>800</v>
      </c>
      <c r="C290" s="26" t="s">
        <v>1353</v>
      </c>
      <c r="D290" s="21" t="s">
        <v>801</v>
      </c>
      <c r="G290" s="1" t="s">
        <v>1632</v>
      </c>
      <c r="H290" s="60" t="s">
        <v>83</v>
      </c>
      <c r="I290" s="183">
        <v>2</v>
      </c>
      <c r="J290" s="184">
        <v>4600</v>
      </c>
      <c r="K290" s="74">
        <f t="shared" si="6"/>
        <v>9200</v>
      </c>
      <c r="L290" s="61" t="s">
        <v>217</v>
      </c>
      <c r="M290" s="77" t="s">
        <v>1360</v>
      </c>
      <c r="N290" s="6" t="s">
        <v>1361</v>
      </c>
    </row>
    <row r="291" spans="1:14" ht="30" x14ac:dyDescent="0.25">
      <c r="A291" s="61">
        <v>287</v>
      </c>
      <c r="B291" s="33" t="s">
        <v>802</v>
      </c>
      <c r="C291" s="26" t="s">
        <v>803</v>
      </c>
      <c r="D291" s="24" t="s">
        <v>804</v>
      </c>
      <c r="G291" s="1" t="s">
        <v>1632</v>
      </c>
      <c r="H291" s="60" t="s">
        <v>83</v>
      </c>
      <c r="I291" s="183">
        <v>4</v>
      </c>
      <c r="J291" s="184">
        <v>3500</v>
      </c>
      <c r="K291" s="74">
        <f t="shared" si="6"/>
        <v>14000</v>
      </c>
      <c r="L291" s="61" t="s">
        <v>217</v>
      </c>
      <c r="M291" s="77" t="s">
        <v>1360</v>
      </c>
      <c r="N291" s="6" t="s">
        <v>1361</v>
      </c>
    </row>
    <row r="292" spans="1:14" ht="30" x14ac:dyDescent="0.25">
      <c r="A292" s="61">
        <v>288</v>
      </c>
      <c r="B292" s="33" t="s">
        <v>556</v>
      </c>
      <c r="C292" s="26" t="s">
        <v>805</v>
      </c>
      <c r="D292" s="21" t="s">
        <v>806</v>
      </c>
      <c r="G292" s="1" t="s">
        <v>1632</v>
      </c>
      <c r="H292" s="60" t="s">
        <v>83</v>
      </c>
      <c r="I292" s="183">
        <v>10</v>
      </c>
      <c r="J292" s="184">
        <v>320</v>
      </c>
      <c r="K292" s="74">
        <f t="shared" si="6"/>
        <v>3200</v>
      </c>
      <c r="L292" s="61" t="s">
        <v>217</v>
      </c>
      <c r="M292" s="77" t="s">
        <v>1360</v>
      </c>
      <c r="N292" s="6" t="s">
        <v>1361</v>
      </c>
    </row>
    <row r="293" spans="1:14" ht="30" x14ac:dyDescent="0.25">
      <c r="A293" s="61">
        <v>289</v>
      </c>
      <c r="B293" s="33" t="s">
        <v>556</v>
      </c>
      <c r="C293" s="26" t="s">
        <v>807</v>
      </c>
      <c r="D293" s="21" t="s">
        <v>808</v>
      </c>
      <c r="G293" s="1" t="s">
        <v>1632</v>
      </c>
      <c r="H293" s="60" t="s">
        <v>83</v>
      </c>
      <c r="I293" s="183">
        <v>10</v>
      </c>
      <c r="J293" s="184">
        <v>400</v>
      </c>
      <c r="K293" s="74">
        <f t="shared" si="6"/>
        <v>4000</v>
      </c>
      <c r="L293" s="61" t="s">
        <v>217</v>
      </c>
      <c r="M293" s="77" t="s">
        <v>1360</v>
      </c>
      <c r="N293" s="6" t="s">
        <v>1361</v>
      </c>
    </row>
    <row r="294" spans="1:14" ht="30" x14ac:dyDescent="0.25">
      <c r="A294" s="61">
        <v>290</v>
      </c>
      <c r="B294" s="33" t="s">
        <v>809</v>
      </c>
      <c r="C294" s="26" t="s">
        <v>810</v>
      </c>
      <c r="D294" s="21" t="s">
        <v>811</v>
      </c>
      <c r="G294" s="1" t="s">
        <v>1632</v>
      </c>
      <c r="H294" s="60" t="s">
        <v>83</v>
      </c>
      <c r="I294" s="183">
        <v>1</v>
      </c>
      <c r="J294" s="184">
        <v>25500</v>
      </c>
      <c r="K294" s="74">
        <f t="shared" si="6"/>
        <v>25500</v>
      </c>
      <c r="L294" s="61" t="s">
        <v>217</v>
      </c>
      <c r="M294" s="77" t="s">
        <v>1360</v>
      </c>
      <c r="N294" s="6" t="s">
        <v>1361</v>
      </c>
    </row>
    <row r="295" spans="1:14" ht="30" x14ac:dyDescent="0.25">
      <c r="A295" s="61">
        <v>291</v>
      </c>
      <c r="B295" s="33" t="s">
        <v>561</v>
      </c>
      <c r="C295" s="26" t="s">
        <v>812</v>
      </c>
      <c r="D295" s="24" t="s">
        <v>813</v>
      </c>
      <c r="G295" s="1" t="s">
        <v>1632</v>
      </c>
      <c r="H295" s="60" t="s">
        <v>83</v>
      </c>
      <c r="I295" s="183">
        <v>1</v>
      </c>
      <c r="J295" s="184">
        <v>19000</v>
      </c>
      <c r="K295" s="74">
        <f t="shared" si="6"/>
        <v>19000</v>
      </c>
      <c r="L295" s="61" t="s">
        <v>217</v>
      </c>
      <c r="M295" s="77" t="s">
        <v>1360</v>
      </c>
      <c r="N295" s="6" t="s">
        <v>1361</v>
      </c>
    </row>
    <row r="296" spans="1:14" ht="30" x14ac:dyDescent="0.25">
      <c r="A296" s="61">
        <v>292</v>
      </c>
      <c r="B296" s="33" t="s">
        <v>814</v>
      </c>
      <c r="C296" s="26" t="s">
        <v>815</v>
      </c>
      <c r="D296" s="24" t="s">
        <v>816</v>
      </c>
      <c r="G296" s="1" t="s">
        <v>1632</v>
      </c>
      <c r="H296" s="60" t="s">
        <v>83</v>
      </c>
      <c r="I296" s="183">
        <v>2</v>
      </c>
      <c r="J296" s="184">
        <v>6000</v>
      </c>
      <c r="K296" s="74">
        <f t="shared" si="6"/>
        <v>12000</v>
      </c>
      <c r="L296" s="61" t="s">
        <v>217</v>
      </c>
      <c r="M296" s="77" t="s">
        <v>1360</v>
      </c>
      <c r="N296" s="6" t="s">
        <v>1361</v>
      </c>
    </row>
    <row r="297" spans="1:14" ht="30" x14ac:dyDescent="0.25">
      <c r="A297" s="61">
        <v>293</v>
      </c>
      <c r="B297" s="34" t="s">
        <v>817</v>
      </c>
      <c r="C297" s="20" t="s">
        <v>818</v>
      </c>
      <c r="D297" s="21" t="s">
        <v>819</v>
      </c>
      <c r="G297" s="1" t="s">
        <v>1632</v>
      </c>
      <c r="H297" s="60" t="s">
        <v>83</v>
      </c>
      <c r="I297" s="183">
        <v>3</v>
      </c>
      <c r="J297" s="184">
        <v>1500</v>
      </c>
      <c r="K297" s="74">
        <f t="shared" si="6"/>
        <v>4500</v>
      </c>
      <c r="L297" s="61" t="s">
        <v>217</v>
      </c>
      <c r="M297" s="77" t="s">
        <v>1360</v>
      </c>
      <c r="N297" s="6" t="s">
        <v>1361</v>
      </c>
    </row>
    <row r="298" spans="1:14" ht="30" x14ac:dyDescent="0.25">
      <c r="A298" s="61">
        <v>294</v>
      </c>
      <c r="B298" s="33" t="s">
        <v>820</v>
      </c>
      <c r="C298" s="30" t="s">
        <v>821</v>
      </c>
      <c r="D298" s="21" t="s">
        <v>822</v>
      </c>
      <c r="G298" s="1" t="s">
        <v>1632</v>
      </c>
      <c r="H298" s="60" t="s">
        <v>83</v>
      </c>
      <c r="I298" s="183">
        <v>2</v>
      </c>
      <c r="J298" s="184">
        <v>7800</v>
      </c>
      <c r="K298" s="74">
        <f t="shared" si="6"/>
        <v>15600</v>
      </c>
      <c r="L298" s="61" t="s">
        <v>217</v>
      </c>
      <c r="M298" s="77" t="s">
        <v>1360</v>
      </c>
      <c r="N298" s="6" t="s">
        <v>1361</v>
      </c>
    </row>
    <row r="299" spans="1:14" ht="30" x14ac:dyDescent="0.25">
      <c r="A299" s="61">
        <v>295</v>
      </c>
      <c r="B299" s="33" t="s">
        <v>823</v>
      </c>
      <c r="C299" s="20" t="s">
        <v>824</v>
      </c>
      <c r="D299" s="21" t="s">
        <v>825</v>
      </c>
      <c r="G299" s="1" t="s">
        <v>1632</v>
      </c>
      <c r="H299" s="60" t="s">
        <v>83</v>
      </c>
      <c r="I299" s="183">
        <v>1</v>
      </c>
      <c r="J299" s="184">
        <v>14200</v>
      </c>
      <c r="K299" s="74">
        <f t="shared" si="6"/>
        <v>14200</v>
      </c>
      <c r="L299" s="61" t="s">
        <v>217</v>
      </c>
      <c r="M299" s="77" t="s">
        <v>1360</v>
      </c>
      <c r="N299" s="6" t="s">
        <v>1361</v>
      </c>
    </row>
    <row r="300" spans="1:14" ht="30" x14ac:dyDescent="0.25">
      <c r="A300" s="61">
        <v>296</v>
      </c>
      <c r="B300" s="33" t="s">
        <v>826</v>
      </c>
      <c r="C300" s="20" t="s">
        <v>827</v>
      </c>
      <c r="D300" s="21" t="s">
        <v>828</v>
      </c>
      <c r="G300" s="1" t="s">
        <v>1632</v>
      </c>
      <c r="H300" s="60" t="s">
        <v>83</v>
      </c>
      <c r="I300" s="183">
        <v>5</v>
      </c>
      <c r="J300" s="184">
        <v>3800</v>
      </c>
      <c r="K300" s="74">
        <f t="shared" si="6"/>
        <v>19000</v>
      </c>
      <c r="L300" s="61" t="s">
        <v>217</v>
      </c>
      <c r="M300" s="77" t="s">
        <v>1360</v>
      </c>
      <c r="N300" s="6" t="s">
        <v>1361</v>
      </c>
    </row>
    <row r="301" spans="1:14" ht="30" x14ac:dyDescent="0.25">
      <c r="A301" s="61">
        <v>297</v>
      </c>
      <c r="B301" s="33" t="s">
        <v>829</v>
      </c>
      <c r="C301" s="20" t="s">
        <v>830</v>
      </c>
      <c r="D301" s="21" t="s">
        <v>831</v>
      </c>
      <c r="G301" s="1" t="s">
        <v>1632</v>
      </c>
      <c r="H301" s="60" t="s">
        <v>83</v>
      </c>
      <c r="I301" s="183">
        <v>10</v>
      </c>
      <c r="J301" s="184">
        <v>500</v>
      </c>
      <c r="K301" s="74">
        <f t="shared" si="6"/>
        <v>5000</v>
      </c>
      <c r="L301" s="61" t="s">
        <v>217</v>
      </c>
      <c r="M301" s="77" t="s">
        <v>1360</v>
      </c>
      <c r="N301" s="6" t="s">
        <v>1361</v>
      </c>
    </row>
    <row r="302" spans="1:14" ht="30" x14ac:dyDescent="0.25">
      <c r="A302" s="61">
        <v>298</v>
      </c>
      <c r="B302" s="33" t="s">
        <v>832</v>
      </c>
      <c r="C302" s="20" t="s">
        <v>833</v>
      </c>
      <c r="D302" s="21" t="s">
        <v>834</v>
      </c>
      <c r="G302" s="1" t="s">
        <v>1632</v>
      </c>
      <c r="H302" s="60" t="s">
        <v>83</v>
      </c>
      <c r="I302" s="183">
        <v>5</v>
      </c>
      <c r="J302" s="184">
        <v>700</v>
      </c>
      <c r="K302" s="74">
        <f t="shared" si="6"/>
        <v>3500</v>
      </c>
      <c r="L302" s="61" t="s">
        <v>217</v>
      </c>
      <c r="M302" s="77" t="s">
        <v>1360</v>
      </c>
      <c r="N302" s="6" t="s">
        <v>1361</v>
      </c>
    </row>
    <row r="303" spans="1:14" ht="30" x14ac:dyDescent="0.25">
      <c r="A303" s="61">
        <v>299</v>
      </c>
      <c r="B303" s="33" t="s">
        <v>835</v>
      </c>
      <c r="C303" s="20" t="s">
        <v>836</v>
      </c>
      <c r="D303" s="21" t="s">
        <v>837</v>
      </c>
      <c r="G303" s="1" t="s">
        <v>1632</v>
      </c>
      <c r="H303" s="60" t="s">
        <v>83</v>
      </c>
      <c r="I303" s="183">
        <v>5</v>
      </c>
      <c r="J303" s="184">
        <v>1000</v>
      </c>
      <c r="K303" s="74">
        <f t="shared" si="6"/>
        <v>5000</v>
      </c>
      <c r="L303" s="61" t="s">
        <v>217</v>
      </c>
      <c r="M303" s="77" t="s">
        <v>1360</v>
      </c>
      <c r="N303" s="6" t="s">
        <v>1361</v>
      </c>
    </row>
    <row r="304" spans="1:14" ht="30" x14ac:dyDescent="0.25">
      <c r="A304" s="61">
        <v>300</v>
      </c>
      <c r="B304" s="33" t="s">
        <v>838</v>
      </c>
      <c r="C304" s="20" t="s">
        <v>839</v>
      </c>
      <c r="D304" s="21" t="s">
        <v>840</v>
      </c>
      <c r="G304" s="1" t="s">
        <v>1632</v>
      </c>
      <c r="H304" s="60" t="s">
        <v>83</v>
      </c>
      <c r="I304" s="183">
        <v>40</v>
      </c>
      <c r="J304" s="184">
        <v>2200</v>
      </c>
      <c r="K304" s="74">
        <f t="shared" si="6"/>
        <v>88000</v>
      </c>
      <c r="L304" s="61" t="s">
        <v>217</v>
      </c>
      <c r="M304" s="77" t="s">
        <v>1360</v>
      </c>
      <c r="N304" s="6" t="s">
        <v>1361</v>
      </c>
    </row>
    <row r="305" spans="1:14" ht="30" x14ac:dyDescent="0.25">
      <c r="A305" s="61">
        <v>301</v>
      </c>
      <c r="B305" s="33" t="s">
        <v>841</v>
      </c>
      <c r="C305" s="26" t="s">
        <v>842</v>
      </c>
      <c r="D305" s="21" t="s">
        <v>843</v>
      </c>
      <c r="G305" s="1" t="s">
        <v>1632</v>
      </c>
      <c r="H305" s="60" t="s">
        <v>83</v>
      </c>
      <c r="I305" s="183">
        <v>6</v>
      </c>
      <c r="J305" s="184">
        <v>4100</v>
      </c>
      <c r="K305" s="74">
        <f t="shared" si="6"/>
        <v>24600</v>
      </c>
      <c r="L305" s="61" t="s">
        <v>217</v>
      </c>
      <c r="M305" s="77" t="s">
        <v>1360</v>
      </c>
      <c r="N305" s="6" t="s">
        <v>1361</v>
      </c>
    </row>
    <row r="306" spans="1:14" ht="30" x14ac:dyDescent="0.25">
      <c r="A306" s="61">
        <v>302</v>
      </c>
      <c r="B306" s="33" t="s">
        <v>844</v>
      </c>
      <c r="C306" s="26" t="s">
        <v>845</v>
      </c>
      <c r="D306" s="21" t="s">
        <v>846</v>
      </c>
      <c r="G306" s="1" t="s">
        <v>1632</v>
      </c>
      <c r="H306" s="60" t="s">
        <v>83</v>
      </c>
      <c r="I306" s="183">
        <v>2</v>
      </c>
      <c r="J306" s="184">
        <v>9800</v>
      </c>
      <c r="K306" s="74">
        <f t="shared" si="6"/>
        <v>19600</v>
      </c>
      <c r="L306" s="61" t="s">
        <v>217</v>
      </c>
      <c r="M306" s="77" t="s">
        <v>1360</v>
      </c>
      <c r="N306" s="6" t="s">
        <v>1361</v>
      </c>
    </row>
    <row r="307" spans="1:14" ht="30" x14ac:dyDescent="0.25">
      <c r="A307" s="61">
        <v>303</v>
      </c>
      <c r="B307" s="33" t="s">
        <v>844</v>
      </c>
      <c r="C307" s="26" t="s">
        <v>847</v>
      </c>
      <c r="D307" s="21" t="s">
        <v>848</v>
      </c>
      <c r="G307" s="1" t="s">
        <v>1632</v>
      </c>
      <c r="H307" s="60" t="s">
        <v>83</v>
      </c>
      <c r="I307" s="183">
        <v>2</v>
      </c>
      <c r="J307" s="184">
        <v>16800</v>
      </c>
      <c r="K307" s="74">
        <f t="shared" si="6"/>
        <v>33600</v>
      </c>
      <c r="L307" s="61" t="s">
        <v>217</v>
      </c>
      <c r="M307" s="77" t="s">
        <v>1360</v>
      </c>
      <c r="N307" s="6" t="s">
        <v>1361</v>
      </c>
    </row>
    <row r="308" spans="1:14" ht="30" x14ac:dyDescent="0.25">
      <c r="A308" s="61">
        <v>304</v>
      </c>
      <c r="B308" s="33" t="s">
        <v>849</v>
      </c>
      <c r="C308" s="26" t="s">
        <v>850</v>
      </c>
      <c r="D308" s="21" t="s">
        <v>851</v>
      </c>
      <c r="G308" s="1" t="s">
        <v>1632</v>
      </c>
      <c r="H308" s="60" t="s">
        <v>83</v>
      </c>
      <c r="I308" s="183">
        <v>1</v>
      </c>
      <c r="J308" s="184">
        <v>4800</v>
      </c>
      <c r="K308" s="74">
        <f t="shared" si="6"/>
        <v>4800</v>
      </c>
      <c r="L308" s="61" t="s">
        <v>217</v>
      </c>
      <c r="M308" s="77" t="s">
        <v>1360</v>
      </c>
      <c r="N308" s="6" t="s">
        <v>1361</v>
      </c>
    </row>
    <row r="309" spans="1:14" ht="30" x14ac:dyDescent="0.25">
      <c r="A309" s="61">
        <v>305</v>
      </c>
      <c r="B309" s="33" t="s">
        <v>852</v>
      </c>
      <c r="C309" s="26" t="s">
        <v>853</v>
      </c>
      <c r="D309" s="21" t="s">
        <v>854</v>
      </c>
      <c r="G309" s="1" t="s">
        <v>1632</v>
      </c>
      <c r="H309" s="60" t="s">
        <v>83</v>
      </c>
      <c r="I309" s="183">
        <v>4</v>
      </c>
      <c r="J309" s="184">
        <v>2100</v>
      </c>
      <c r="K309" s="74">
        <f t="shared" si="6"/>
        <v>8400</v>
      </c>
      <c r="L309" s="61" t="s">
        <v>217</v>
      </c>
      <c r="M309" s="77" t="s">
        <v>1360</v>
      </c>
      <c r="N309" s="6" t="s">
        <v>1361</v>
      </c>
    </row>
    <row r="310" spans="1:14" ht="30" x14ac:dyDescent="0.25">
      <c r="A310" s="61">
        <v>306</v>
      </c>
      <c r="B310" s="33" t="s">
        <v>855</v>
      </c>
      <c r="C310" s="26" t="s">
        <v>856</v>
      </c>
      <c r="D310" s="21" t="s">
        <v>857</v>
      </c>
      <c r="G310" s="1" t="s">
        <v>1632</v>
      </c>
      <c r="H310" s="60" t="s">
        <v>83</v>
      </c>
      <c r="I310" s="183">
        <v>3</v>
      </c>
      <c r="J310" s="184">
        <v>1000</v>
      </c>
      <c r="K310" s="74">
        <f t="shared" si="6"/>
        <v>3000</v>
      </c>
      <c r="L310" s="61" t="s">
        <v>217</v>
      </c>
      <c r="M310" s="77" t="s">
        <v>1360</v>
      </c>
      <c r="N310" s="6" t="s">
        <v>1361</v>
      </c>
    </row>
    <row r="311" spans="1:14" ht="30" x14ac:dyDescent="0.25">
      <c r="A311" s="61">
        <v>307</v>
      </c>
      <c r="B311" s="33" t="s">
        <v>858</v>
      </c>
      <c r="C311" s="26" t="s">
        <v>859</v>
      </c>
      <c r="D311" s="21" t="s">
        <v>860</v>
      </c>
      <c r="G311" s="1" t="s">
        <v>1632</v>
      </c>
      <c r="H311" s="60" t="s">
        <v>83</v>
      </c>
      <c r="I311" s="183">
        <v>1</v>
      </c>
      <c r="J311" s="184">
        <v>5300</v>
      </c>
      <c r="K311" s="74">
        <f t="shared" si="6"/>
        <v>5300</v>
      </c>
      <c r="L311" s="61" t="s">
        <v>217</v>
      </c>
      <c r="M311" s="77" t="s">
        <v>1360</v>
      </c>
      <c r="N311" s="6" t="s">
        <v>1361</v>
      </c>
    </row>
    <row r="312" spans="1:14" ht="30" x14ac:dyDescent="0.25">
      <c r="A312" s="61">
        <v>308</v>
      </c>
      <c r="B312" s="33" t="s">
        <v>858</v>
      </c>
      <c r="C312" s="26" t="s">
        <v>861</v>
      </c>
      <c r="D312" s="21" t="s">
        <v>862</v>
      </c>
      <c r="G312" s="1" t="s">
        <v>1632</v>
      </c>
      <c r="H312" s="60" t="s">
        <v>83</v>
      </c>
      <c r="I312" s="183">
        <v>1</v>
      </c>
      <c r="J312" s="184">
        <v>12400</v>
      </c>
      <c r="K312" s="74">
        <f t="shared" si="6"/>
        <v>12400</v>
      </c>
      <c r="L312" s="61" t="s">
        <v>217</v>
      </c>
      <c r="M312" s="77" t="s">
        <v>1360</v>
      </c>
      <c r="N312" s="6" t="s">
        <v>1361</v>
      </c>
    </row>
    <row r="313" spans="1:14" ht="30" x14ac:dyDescent="0.25">
      <c r="A313" s="61">
        <v>309</v>
      </c>
      <c r="B313" s="33" t="s">
        <v>863</v>
      </c>
      <c r="C313" s="20" t="s">
        <v>864</v>
      </c>
      <c r="D313" s="24" t="s">
        <v>865</v>
      </c>
      <c r="G313" s="1" t="s">
        <v>1632</v>
      </c>
      <c r="H313" s="60" t="s">
        <v>83</v>
      </c>
      <c r="I313" s="183">
        <v>2</v>
      </c>
      <c r="J313" s="184">
        <v>10800</v>
      </c>
      <c r="K313" s="74">
        <f t="shared" si="6"/>
        <v>21600</v>
      </c>
      <c r="L313" s="61" t="s">
        <v>217</v>
      </c>
      <c r="M313" s="77" t="s">
        <v>1360</v>
      </c>
      <c r="N313" s="6" t="s">
        <v>1361</v>
      </c>
    </row>
    <row r="314" spans="1:14" ht="30" x14ac:dyDescent="0.25">
      <c r="A314" s="61">
        <v>310</v>
      </c>
      <c r="B314" s="33" t="s">
        <v>866</v>
      </c>
      <c r="C314" s="20" t="s">
        <v>867</v>
      </c>
      <c r="D314" s="24" t="s">
        <v>868</v>
      </c>
      <c r="G314" s="1" t="s">
        <v>1632</v>
      </c>
      <c r="H314" s="60" t="s">
        <v>83</v>
      </c>
      <c r="I314" s="183">
        <v>2</v>
      </c>
      <c r="J314" s="184">
        <v>9800</v>
      </c>
      <c r="K314" s="74">
        <f t="shared" si="6"/>
        <v>19600</v>
      </c>
      <c r="L314" s="61" t="s">
        <v>217</v>
      </c>
      <c r="M314" s="77" t="s">
        <v>1360</v>
      </c>
      <c r="N314" s="6" t="s">
        <v>1361</v>
      </c>
    </row>
    <row r="315" spans="1:14" ht="30" x14ac:dyDescent="0.25">
      <c r="A315" s="61">
        <v>311</v>
      </c>
      <c r="B315" s="33" t="s">
        <v>869</v>
      </c>
      <c r="C315" s="20" t="s">
        <v>870</v>
      </c>
      <c r="D315" s="24" t="s">
        <v>871</v>
      </c>
      <c r="G315" s="1" t="s">
        <v>1632</v>
      </c>
      <c r="H315" s="60" t="s">
        <v>83</v>
      </c>
      <c r="I315" s="183">
        <v>3</v>
      </c>
      <c r="J315" s="184">
        <v>11500</v>
      </c>
      <c r="K315" s="74">
        <f t="shared" si="6"/>
        <v>34500</v>
      </c>
      <c r="L315" s="61" t="s">
        <v>217</v>
      </c>
      <c r="M315" s="77" t="s">
        <v>1360</v>
      </c>
      <c r="N315" s="6" t="s">
        <v>1361</v>
      </c>
    </row>
    <row r="316" spans="1:14" ht="30" x14ac:dyDescent="0.25">
      <c r="A316" s="61">
        <v>312</v>
      </c>
      <c r="B316" s="33" t="s">
        <v>869</v>
      </c>
      <c r="C316" s="20" t="s">
        <v>872</v>
      </c>
      <c r="D316" s="24" t="s">
        <v>873</v>
      </c>
      <c r="G316" s="1" t="s">
        <v>1632</v>
      </c>
      <c r="H316" s="60" t="s">
        <v>83</v>
      </c>
      <c r="I316" s="183">
        <v>3</v>
      </c>
      <c r="J316" s="184">
        <v>4500</v>
      </c>
      <c r="K316" s="74">
        <f t="shared" si="6"/>
        <v>13500</v>
      </c>
      <c r="L316" s="61" t="s">
        <v>217</v>
      </c>
      <c r="M316" s="77" t="s">
        <v>1360</v>
      </c>
      <c r="N316" s="6" t="s">
        <v>1361</v>
      </c>
    </row>
    <row r="317" spans="1:14" ht="30" x14ac:dyDescent="0.25">
      <c r="A317" s="61">
        <v>313</v>
      </c>
      <c r="B317" s="33" t="s">
        <v>874</v>
      </c>
      <c r="C317" s="20" t="s">
        <v>875</v>
      </c>
      <c r="D317" s="21" t="s">
        <v>876</v>
      </c>
      <c r="G317" s="1" t="s">
        <v>1632</v>
      </c>
      <c r="H317" s="60" t="s">
        <v>83</v>
      </c>
      <c r="I317" s="183">
        <v>2</v>
      </c>
      <c r="J317" s="184">
        <v>9500</v>
      </c>
      <c r="K317" s="74">
        <f t="shared" si="6"/>
        <v>19000</v>
      </c>
      <c r="L317" s="61" t="s">
        <v>217</v>
      </c>
      <c r="M317" s="77" t="s">
        <v>1360</v>
      </c>
      <c r="N317" s="6" t="s">
        <v>1361</v>
      </c>
    </row>
    <row r="318" spans="1:14" ht="30" x14ac:dyDescent="0.25">
      <c r="A318" s="61">
        <v>314</v>
      </c>
      <c r="B318" s="33" t="s">
        <v>877</v>
      </c>
      <c r="C318" s="20" t="s">
        <v>878</v>
      </c>
      <c r="D318" s="24" t="s">
        <v>879</v>
      </c>
      <c r="G318" s="1" t="s">
        <v>1632</v>
      </c>
      <c r="H318" s="60" t="s">
        <v>83</v>
      </c>
      <c r="I318" s="183">
        <v>2</v>
      </c>
      <c r="J318" s="184">
        <v>4200</v>
      </c>
      <c r="K318" s="74">
        <f t="shared" si="6"/>
        <v>8400</v>
      </c>
      <c r="L318" s="61" t="s">
        <v>217</v>
      </c>
      <c r="M318" s="77" t="s">
        <v>1360</v>
      </c>
      <c r="N318" s="6" t="s">
        <v>1361</v>
      </c>
    </row>
    <row r="319" spans="1:14" ht="30" x14ac:dyDescent="0.25">
      <c r="A319" s="61">
        <v>315</v>
      </c>
      <c r="B319" s="33" t="s">
        <v>880</v>
      </c>
      <c r="C319" s="30" t="s">
        <v>881</v>
      </c>
      <c r="D319" s="21" t="s">
        <v>882</v>
      </c>
      <c r="G319" s="1" t="s">
        <v>1632</v>
      </c>
      <c r="H319" s="60" t="s">
        <v>83</v>
      </c>
      <c r="I319" s="183">
        <v>1</v>
      </c>
      <c r="J319" s="184">
        <v>13000</v>
      </c>
      <c r="K319" s="74">
        <f t="shared" si="6"/>
        <v>13000</v>
      </c>
      <c r="L319" s="61" t="s">
        <v>217</v>
      </c>
      <c r="M319" s="77" t="s">
        <v>1360</v>
      </c>
      <c r="N319" s="6" t="s">
        <v>1361</v>
      </c>
    </row>
    <row r="320" spans="1:14" ht="30" x14ac:dyDescent="0.25">
      <c r="A320" s="61">
        <v>316</v>
      </c>
      <c r="B320" s="33" t="s">
        <v>883</v>
      </c>
      <c r="C320" s="3" t="s">
        <v>884</v>
      </c>
      <c r="D320" s="21" t="s">
        <v>885</v>
      </c>
      <c r="G320" s="1" t="s">
        <v>1632</v>
      </c>
      <c r="H320" s="60" t="s">
        <v>83</v>
      </c>
      <c r="I320" s="183">
        <v>1</v>
      </c>
      <c r="J320" s="184">
        <v>8500</v>
      </c>
      <c r="K320" s="74">
        <f t="shared" si="6"/>
        <v>8500</v>
      </c>
      <c r="L320" s="61" t="s">
        <v>217</v>
      </c>
      <c r="M320" s="77" t="s">
        <v>1360</v>
      </c>
      <c r="N320" s="6" t="s">
        <v>1361</v>
      </c>
    </row>
    <row r="321" spans="1:14" ht="30" x14ac:dyDescent="0.25">
      <c r="A321" s="61">
        <v>317</v>
      </c>
      <c r="B321" s="33" t="s">
        <v>493</v>
      </c>
      <c r="C321" s="3" t="s">
        <v>886</v>
      </c>
      <c r="D321" s="21" t="s">
        <v>887</v>
      </c>
      <c r="G321" s="1" t="s">
        <v>1632</v>
      </c>
      <c r="H321" s="60" t="s">
        <v>83</v>
      </c>
      <c r="I321" s="183">
        <v>1</v>
      </c>
      <c r="J321" s="184">
        <v>42600</v>
      </c>
      <c r="K321" s="74">
        <f t="shared" si="6"/>
        <v>42600</v>
      </c>
      <c r="L321" s="61" t="s">
        <v>217</v>
      </c>
      <c r="M321" s="77" t="s">
        <v>1360</v>
      </c>
      <c r="N321" s="6" t="s">
        <v>1361</v>
      </c>
    </row>
    <row r="322" spans="1:14" ht="30" x14ac:dyDescent="0.25">
      <c r="A322" s="61">
        <v>318</v>
      </c>
      <c r="B322" s="34" t="s">
        <v>888</v>
      </c>
      <c r="C322" s="3" t="s">
        <v>889</v>
      </c>
      <c r="D322" s="21" t="s">
        <v>890</v>
      </c>
      <c r="G322" s="1" t="s">
        <v>1632</v>
      </c>
      <c r="H322" s="60" t="s">
        <v>83</v>
      </c>
      <c r="I322" s="183">
        <v>1</v>
      </c>
      <c r="J322" s="184">
        <v>9000</v>
      </c>
      <c r="K322" s="74">
        <f t="shared" si="6"/>
        <v>9000</v>
      </c>
      <c r="L322" s="61" t="s">
        <v>217</v>
      </c>
      <c r="M322" s="77" t="s">
        <v>1360</v>
      </c>
      <c r="N322" s="6" t="s">
        <v>1361</v>
      </c>
    </row>
    <row r="323" spans="1:14" ht="30" x14ac:dyDescent="0.25">
      <c r="A323" s="61">
        <v>319</v>
      </c>
      <c r="B323" s="147" t="s">
        <v>891</v>
      </c>
      <c r="C323" s="20" t="s">
        <v>892</v>
      </c>
      <c r="D323" s="21" t="s">
        <v>893</v>
      </c>
      <c r="G323" s="1" t="s">
        <v>1632</v>
      </c>
      <c r="H323" s="60" t="s">
        <v>83</v>
      </c>
      <c r="I323" s="183">
        <v>1</v>
      </c>
      <c r="J323" s="184">
        <v>9200</v>
      </c>
      <c r="K323" s="74">
        <f t="shared" si="6"/>
        <v>9200</v>
      </c>
      <c r="L323" s="61" t="s">
        <v>217</v>
      </c>
      <c r="M323" s="77" t="s">
        <v>1360</v>
      </c>
      <c r="N323" s="6" t="s">
        <v>1361</v>
      </c>
    </row>
    <row r="324" spans="1:14" ht="30" x14ac:dyDescent="0.25">
      <c r="A324" s="61">
        <v>320</v>
      </c>
      <c r="B324" s="33" t="s">
        <v>894</v>
      </c>
      <c r="C324" s="20" t="s">
        <v>895</v>
      </c>
      <c r="D324" s="21" t="s">
        <v>896</v>
      </c>
      <c r="G324" s="1" t="s">
        <v>1632</v>
      </c>
      <c r="H324" s="60" t="s">
        <v>83</v>
      </c>
      <c r="I324" s="183">
        <v>1</v>
      </c>
      <c r="J324" s="184">
        <v>5200</v>
      </c>
      <c r="K324" s="74">
        <f t="shared" si="6"/>
        <v>5200</v>
      </c>
      <c r="L324" s="61" t="s">
        <v>217</v>
      </c>
      <c r="M324" s="77" t="s">
        <v>1360</v>
      </c>
      <c r="N324" s="6" t="s">
        <v>1361</v>
      </c>
    </row>
    <row r="325" spans="1:14" ht="30" x14ac:dyDescent="0.25">
      <c r="A325" s="61">
        <v>321</v>
      </c>
      <c r="B325" s="33" t="s">
        <v>894</v>
      </c>
      <c r="C325" s="20" t="s">
        <v>897</v>
      </c>
      <c r="D325" s="21" t="s">
        <v>898</v>
      </c>
      <c r="G325" s="1" t="s">
        <v>1632</v>
      </c>
      <c r="H325" s="60" t="s">
        <v>83</v>
      </c>
      <c r="I325" s="183">
        <v>1</v>
      </c>
      <c r="J325" s="184">
        <v>5400</v>
      </c>
      <c r="K325" s="74">
        <f t="shared" si="6"/>
        <v>5400</v>
      </c>
      <c r="L325" s="61" t="s">
        <v>217</v>
      </c>
      <c r="M325" s="77" t="s">
        <v>1360</v>
      </c>
      <c r="N325" s="6" t="s">
        <v>1361</v>
      </c>
    </row>
    <row r="326" spans="1:14" ht="30" x14ac:dyDescent="0.25">
      <c r="A326" s="61">
        <v>322</v>
      </c>
      <c r="B326" s="34" t="s">
        <v>541</v>
      </c>
      <c r="C326" s="20" t="s">
        <v>899</v>
      </c>
      <c r="D326" s="21" t="s">
        <v>900</v>
      </c>
      <c r="G326" s="1" t="s">
        <v>1632</v>
      </c>
      <c r="H326" s="60" t="s">
        <v>83</v>
      </c>
      <c r="I326" s="183">
        <v>1</v>
      </c>
      <c r="J326" s="184">
        <v>3600</v>
      </c>
      <c r="K326" s="74">
        <f t="shared" si="6"/>
        <v>3600</v>
      </c>
      <c r="L326" s="61" t="s">
        <v>217</v>
      </c>
      <c r="M326" s="77" t="s">
        <v>1360</v>
      </c>
      <c r="N326" s="6" t="s">
        <v>1361</v>
      </c>
    </row>
    <row r="327" spans="1:14" ht="30" x14ac:dyDescent="0.25">
      <c r="A327" s="61">
        <v>323</v>
      </c>
      <c r="B327" s="34" t="s">
        <v>541</v>
      </c>
      <c r="C327" s="20" t="s">
        <v>901</v>
      </c>
      <c r="D327" s="21" t="s">
        <v>902</v>
      </c>
      <c r="G327" s="1" t="s">
        <v>1632</v>
      </c>
      <c r="H327" s="60" t="s">
        <v>83</v>
      </c>
      <c r="I327" s="183">
        <v>1</v>
      </c>
      <c r="J327" s="184">
        <v>4200</v>
      </c>
      <c r="K327" s="74">
        <f t="shared" si="6"/>
        <v>4200</v>
      </c>
      <c r="L327" s="61" t="s">
        <v>217</v>
      </c>
      <c r="M327" s="77" t="s">
        <v>1360</v>
      </c>
      <c r="N327" s="6" t="s">
        <v>1361</v>
      </c>
    </row>
    <row r="328" spans="1:14" ht="30" x14ac:dyDescent="0.25">
      <c r="A328" s="61">
        <v>324</v>
      </c>
      <c r="B328" s="33" t="s">
        <v>561</v>
      </c>
      <c r="C328" s="20" t="s">
        <v>903</v>
      </c>
      <c r="D328" s="21" t="s">
        <v>904</v>
      </c>
      <c r="G328" s="1" t="s">
        <v>1632</v>
      </c>
      <c r="H328" s="60" t="s">
        <v>83</v>
      </c>
      <c r="I328" s="183">
        <v>1</v>
      </c>
      <c r="J328" s="184">
        <v>29400</v>
      </c>
      <c r="K328" s="74">
        <f t="shared" si="6"/>
        <v>29400</v>
      </c>
      <c r="L328" s="61" t="s">
        <v>217</v>
      </c>
      <c r="M328" s="77" t="s">
        <v>1360</v>
      </c>
      <c r="N328" s="6" t="s">
        <v>1361</v>
      </c>
    </row>
    <row r="329" spans="1:14" ht="30" x14ac:dyDescent="0.25">
      <c r="A329" s="61">
        <v>325</v>
      </c>
      <c r="B329" s="33" t="s">
        <v>905</v>
      </c>
      <c r="C329" s="20" t="s">
        <v>906</v>
      </c>
      <c r="D329" s="21" t="s">
        <v>907</v>
      </c>
      <c r="G329" s="1" t="s">
        <v>1632</v>
      </c>
      <c r="H329" s="60" t="s">
        <v>83</v>
      </c>
      <c r="I329" s="183">
        <v>2</v>
      </c>
      <c r="J329" s="184">
        <v>17000</v>
      </c>
      <c r="K329" s="74">
        <f t="shared" si="6"/>
        <v>34000</v>
      </c>
      <c r="L329" s="61" t="s">
        <v>217</v>
      </c>
      <c r="M329" s="77" t="s">
        <v>1360</v>
      </c>
      <c r="N329" s="6" t="s">
        <v>1361</v>
      </c>
    </row>
    <row r="330" spans="1:14" ht="30" x14ac:dyDescent="0.25">
      <c r="A330" s="61">
        <v>326</v>
      </c>
      <c r="B330" s="33" t="s">
        <v>791</v>
      </c>
      <c r="C330" s="23" t="s">
        <v>908</v>
      </c>
      <c r="D330" s="24" t="s">
        <v>909</v>
      </c>
      <c r="G330" s="1" t="s">
        <v>1632</v>
      </c>
      <c r="H330" s="60" t="s">
        <v>83</v>
      </c>
      <c r="I330" s="183">
        <v>1</v>
      </c>
      <c r="J330" s="184">
        <v>34200</v>
      </c>
      <c r="K330" s="74">
        <f t="shared" si="6"/>
        <v>34200</v>
      </c>
      <c r="L330" s="61" t="s">
        <v>217</v>
      </c>
      <c r="M330" s="77" t="s">
        <v>1360</v>
      </c>
      <c r="N330" s="6" t="s">
        <v>1361</v>
      </c>
    </row>
    <row r="331" spans="1:14" ht="30" x14ac:dyDescent="0.25">
      <c r="A331" s="61">
        <v>327</v>
      </c>
      <c r="B331" s="33" t="s">
        <v>910</v>
      </c>
      <c r="C331" s="23" t="s">
        <v>911</v>
      </c>
      <c r="D331" s="24" t="s">
        <v>912</v>
      </c>
      <c r="G331" s="1" t="s">
        <v>1632</v>
      </c>
      <c r="H331" s="60" t="s">
        <v>83</v>
      </c>
      <c r="I331" s="183">
        <v>2</v>
      </c>
      <c r="J331" s="184">
        <v>3000</v>
      </c>
      <c r="K331" s="74">
        <f t="shared" si="6"/>
        <v>6000</v>
      </c>
      <c r="L331" s="61" t="s">
        <v>217</v>
      </c>
      <c r="M331" s="77" t="s">
        <v>1360</v>
      </c>
      <c r="N331" s="6" t="s">
        <v>1361</v>
      </c>
    </row>
    <row r="332" spans="1:14" ht="30" x14ac:dyDescent="0.25">
      <c r="A332" s="61">
        <v>328</v>
      </c>
      <c r="B332" s="33" t="s">
        <v>913</v>
      </c>
      <c r="C332" s="3" t="s">
        <v>914</v>
      </c>
      <c r="D332" s="21" t="s">
        <v>915</v>
      </c>
      <c r="G332" s="1" t="s">
        <v>1632</v>
      </c>
      <c r="H332" s="60" t="s">
        <v>83</v>
      </c>
      <c r="I332" s="183">
        <v>4</v>
      </c>
      <c r="J332" s="184">
        <v>5400</v>
      </c>
      <c r="K332" s="74">
        <f t="shared" si="6"/>
        <v>21600</v>
      </c>
      <c r="L332" s="61" t="s">
        <v>217</v>
      </c>
      <c r="M332" s="77" t="s">
        <v>1360</v>
      </c>
      <c r="N332" s="6" t="s">
        <v>1361</v>
      </c>
    </row>
    <row r="333" spans="1:14" ht="30" x14ac:dyDescent="0.25">
      <c r="A333" s="61">
        <v>329</v>
      </c>
      <c r="B333" s="33" t="s">
        <v>916</v>
      </c>
      <c r="C333" s="20" t="s">
        <v>917</v>
      </c>
      <c r="D333" s="24" t="s">
        <v>918</v>
      </c>
      <c r="G333" s="1" t="s">
        <v>1632</v>
      </c>
      <c r="H333" s="60" t="s">
        <v>83</v>
      </c>
      <c r="I333" s="183">
        <v>1</v>
      </c>
      <c r="J333" s="184">
        <v>22400</v>
      </c>
      <c r="K333" s="74">
        <f t="shared" si="6"/>
        <v>22400</v>
      </c>
      <c r="L333" s="61" t="s">
        <v>217</v>
      </c>
      <c r="M333" s="77" t="s">
        <v>1360</v>
      </c>
      <c r="N333" s="6" t="s">
        <v>1361</v>
      </c>
    </row>
    <row r="334" spans="1:14" ht="30" x14ac:dyDescent="0.25">
      <c r="A334" s="61">
        <v>330</v>
      </c>
      <c r="B334" s="33" t="s">
        <v>919</v>
      </c>
      <c r="C334" s="20" t="s">
        <v>920</v>
      </c>
      <c r="D334" s="21" t="s">
        <v>921</v>
      </c>
      <c r="G334" s="1" t="s">
        <v>1632</v>
      </c>
      <c r="H334" s="60" t="s">
        <v>83</v>
      </c>
      <c r="I334" s="183">
        <v>4</v>
      </c>
      <c r="J334" s="184">
        <v>29900</v>
      </c>
      <c r="K334" s="74">
        <f t="shared" ref="K334:K397" si="7">I334*J334</f>
        <v>119600</v>
      </c>
      <c r="L334" s="61" t="s">
        <v>217</v>
      </c>
      <c r="M334" s="77" t="s">
        <v>1360</v>
      </c>
      <c r="N334" s="6" t="s">
        <v>1361</v>
      </c>
    </row>
    <row r="335" spans="1:14" ht="30" x14ac:dyDescent="0.25">
      <c r="A335" s="61">
        <v>331</v>
      </c>
      <c r="B335" s="33" t="s">
        <v>511</v>
      </c>
      <c r="C335" s="20" t="s">
        <v>922</v>
      </c>
      <c r="D335" s="21" t="s">
        <v>923</v>
      </c>
      <c r="G335" s="1" t="s">
        <v>1632</v>
      </c>
      <c r="H335" s="60" t="s">
        <v>83</v>
      </c>
      <c r="I335" s="183">
        <v>2</v>
      </c>
      <c r="J335" s="184">
        <v>32000</v>
      </c>
      <c r="K335" s="74">
        <f t="shared" si="7"/>
        <v>64000</v>
      </c>
      <c r="L335" s="61" t="s">
        <v>217</v>
      </c>
      <c r="M335" s="77" t="s">
        <v>1360</v>
      </c>
      <c r="N335" s="6" t="s">
        <v>1361</v>
      </c>
    </row>
    <row r="336" spans="1:14" ht="30" x14ac:dyDescent="0.25">
      <c r="A336" s="61">
        <v>332</v>
      </c>
      <c r="B336" s="33" t="s">
        <v>511</v>
      </c>
      <c r="C336" s="20" t="s">
        <v>924</v>
      </c>
      <c r="D336" s="24" t="s">
        <v>925</v>
      </c>
      <c r="G336" s="1" t="s">
        <v>1632</v>
      </c>
      <c r="H336" s="60" t="s">
        <v>83</v>
      </c>
      <c r="I336" s="183">
        <v>3</v>
      </c>
      <c r="J336" s="184">
        <v>7600</v>
      </c>
      <c r="K336" s="74">
        <f t="shared" si="7"/>
        <v>22800</v>
      </c>
      <c r="L336" s="61" t="s">
        <v>217</v>
      </c>
      <c r="M336" s="77" t="s">
        <v>1360</v>
      </c>
      <c r="N336" s="6" t="s">
        <v>1361</v>
      </c>
    </row>
    <row r="337" spans="1:14" ht="30" x14ac:dyDescent="0.25">
      <c r="A337" s="61">
        <v>333</v>
      </c>
      <c r="B337" s="33" t="s">
        <v>800</v>
      </c>
      <c r="C337" s="3" t="s">
        <v>926</v>
      </c>
      <c r="D337" s="21" t="s">
        <v>927</v>
      </c>
      <c r="G337" s="1" t="s">
        <v>1632</v>
      </c>
      <c r="H337" s="60" t="s">
        <v>83</v>
      </c>
      <c r="I337" s="183">
        <v>2</v>
      </c>
      <c r="J337" s="184">
        <v>4000</v>
      </c>
      <c r="K337" s="74">
        <f t="shared" si="7"/>
        <v>8000</v>
      </c>
      <c r="L337" s="61" t="s">
        <v>217</v>
      </c>
      <c r="M337" s="77" t="s">
        <v>1360</v>
      </c>
      <c r="N337" s="6" t="s">
        <v>1361</v>
      </c>
    </row>
    <row r="338" spans="1:14" ht="30" x14ac:dyDescent="0.25">
      <c r="A338" s="61">
        <v>334</v>
      </c>
      <c r="B338" s="167" t="s">
        <v>928</v>
      </c>
      <c r="C338" s="3" t="s">
        <v>929</v>
      </c>
      <c r="D338" s="21" t="s">
        <v>930</v>
      </c>
      <c r="G338" s="1" t="s">
        <v>1632</v>
      </c>
      <c r="H338" s="60" t="s">
        <v>83</v>
      </c>
      <c r="I338" s="183">
        <v>1</v>
      </c>
      <c r="J338" s="184">
        <v>2900</v>
      </c>
      <c r="K338" s="74">
        <f t="shared" si="7"/>
        <v>2900</v>
      </c>
      <c r="L338" s="61" t="s">
        <v>217</v>
      </c>
      <c r="M338" s="77" t="s">
        <v>1360</v>
      </c>
      <c r="N338" s="6" t="s">
        <v>1361</v>
      </c>
    </row>
    <row r="339" spans="1:14" ht="30" x14ac:dyDescent="0.25">
      <c r="A339" s="61">
        <v>335</v>
      </c>
      <c r="B339" s="167" t="s">
        <v>928</v>
      </c>
      <c r="C339" s="3" t="s">
        <v>931</v>
      </c>
      <c r="D339" s="21" t="s">
        <v>932</v>
      </c>
      <c r="G339" s="1" t="s">
        <v>1632</v>
      </c>
      <c r="H339" s="60" t="s">
        <v>83</v>
      </c>
      <c r="I339" s="183">
        <v>1</v>
      </c>
      <c r="J339" s="184">
        <v>8000</v>
      </c>
      <c r="K339" s="74">
        <f t="shared" si="7"/>
        <v>8000</v>
      </c>
      <c r="L339" s="61" t="s">
        <v>217</v>
      </c>
      <c r="M339" s="77" t="s">
        <v>1360</v>
      </c>
      <c r="N339" s="6" t="s">
        <v>1361</v>
      </c>
    </row>
    <row r="340" spans="1:14" ht="30" x14ac:dyDescent="0.25">
      <c r="A340" s="61">
        <v>336</v>
      </c>
      <c r="B340" s="33" t="s">
        <v>933</v>
      </c>
      <c r="C340" s="3" t="s">
        <v>934</v>
      </c>
      <c r="D340" s="21" t="s">
        <v>935</v>
      </c>
      <c r="G340" s="1" t="s">
        <v>1632</v>
      </c>
      <c r="H340" s="60" t="s">
        <v>83</v>
      </c>
      <c r="I340" s="183">
        <v>1</v>
      </c>
      <c r="J340" s="184">
        <v>6500</v>
      </c>
      <c r="K340" s="74">
        <f t="shared" si="7"/>
        <v>6500</v>
      </c>
      <c r="L340" s="61" t="s">
        <v>217</v>
      </c>
      <c r="M340" s="77" t="s">
        <v>1360</v>
      </c>
      <c r="N340" s="6" t="s">
        <v>1361</v>
      </c>
    </row>
    <row r="341" spans="1:14" ht="30" x14ac:dyDescent="0.25">
      <c r="A341" s="61">
        <v>337</v>
      </c>
      <c r="B341" s="33" t="s">
        <v>936</v>
      </c>
      <c r="C341" s="3" t="s">
        <v>937</v>
      </c>
      <c r="D341" s="21" t="s">
        <v>938</v>
      </c>
      <c r="G341" s="1" t="s">
        <v>1632</v>
      </c>
      <c r="H341" s="60" t="s">
        <v>83</v>
      </c>
      <c r="I341" s="183">
        <v>1</v>
      </c>
      <c r="J341" s="184">
        <v>4400</v>
      </c>
      <c r="K341" s="74">
        <f t="shared" si="7"/>
        <v>4400</v>
      </c>
      <c r="L341" s="61" t="s">
        <v>217</v>
      </c>
      <c r="M341" s="77" t="s">
        <v>1360</v>
      </c>
      <c r="N341" s="6" t="s">
        <v>1361</v>
      </c>
    </row>
    <row r="342" spans="1:14" ht="30" x14ac:dyDescent="0.25">
      <c r="A342" s="61">
        <v>338</v>
      </c>
      <c r="B342" s="33" t="s">
        <v>939</v>
      </c>
      <c r="C342" s="3" t="s">
        <v>940</v>
      </c>
      <c r="D342" s="21" t="s">
        <v>941</v>
      </c>
      <c r="G342" s="1" t="s">
        <v>1632</v>
      </c>
      <c r="H342" s="60" t="s">
        <v>83</v>
      </c>
      <c r="I342" s="183">
        <v>1</v>
      </c>
      <c r="J342" s="184">
        <v>15200</v>
      </c>
      <c r="K342" s="74">
        <f t="shared" si="7"/>
        <v>15200</v>
      </c>
      <c r="L342" s="61" t="s">
        <v>217</v>
      </c>
      <c r="M342" s="77" t="s">
        <v>1360</v>
      </c>
      <c r="N342" s="6" t="s">
        <v>1361</v>
      </c>
    </row>
    <row r="343" spans="1:14" ht="30" x14ac:dyDescent="0.25">
      <c r="A343" s="61">
        <v>339</v>
      </c>
      <c r="B343" s="33" t="s">
        <v>942</v>
      </c>
      <c r="C343" s="3" t="s">
        <v>943</v>
      </c>
      <c r="D343" s="21" t="s">
        <v>944</v>
      </c>
      <c r="G343" s="1" t="s">
        <v>1632</v>
      </c>
      <c r="H343" s="60" t="s">
        <v>83</v>
      </c>
      <c r="I343" s="183">
        <v>1</v>
      </c>
      <c r="J343" s="184">
        <v>3200</v>
      </c>
      <c r="K343" s="74">
        <f t="shared" si="7"/>
        <v>3200</v>
      </c>
      <c r="L343" s="61" t="s">
        <v>217</v>
      </c>
      <c r="M343" s="77" t="s">
        <v>1360</v>
      </c>
      <c r="N343" s="6" t="s">
        <v>1361</v>
      </c>
    </row>
    <row r="344" spans="1:14" ht="30" x14ac:dyDescent="0.25">
      <c r="A344" s="61">
        <v>340</v>
      </c>
      <c r="B344" s="34" t="s">
        <v>945</v>
      </c>
      <c r="C344" s="3" t="s">
        <v>946</v>
      </c>
      <c r="D344" s="21" t="s">
        <v>947</v>
      </c>
      <c r="G344" s="1" t="s">
        <v>1632</v>
      </c>
      <c r="H344" s="60" t="s">
        <v>83</v>
      </c>
      <c r="I344" s="183">
        <v>1</v>
      </c>
      <c r="J344" s="184">
        <v>3900</v>
      </c>
      <c r="K344" s="74">
        <f t="shared" si="7"/>
        <v>3900</v>
      </c>
      <c r="L344" s="61" t="s">
        <v>217</v>
      </c>
      <c r="M344" s="77" t="s">
        <v>1360</v>
      </c>
      <c r="N344" s="6" t="s">
        <v>1361</v>
      </c>
    </row>
    <row r="345" spans="1:14" ht="30" x14ac:dyDescent="0.25">
      <c r="A345" s="61">
        <v>341</v>
      </c>
      <c r="B345" s="34" t="s">
        <v>541</v>
      </c>
      <c r="C345" s="3" t="s">
        <v>948</v>
      </c>
      <c r="D345" s="21" t="s">
        <v>949</v>
      </c>
      <c r="G345" s="1" t="s">
        <v>1632</v>
      </c>
      <c r="H345" s="60" t="s">
        <v>83</v>
      </c>
      <c r="I345" s="183">
        <v>1</v>
      </c>
      <c r="J345" s="184">
        <v>5500</v>
      </c>
      <c r="K345" s="74">
        <f t="shared" si="7"/>
        <v>5500</v>
      </c>
      <c r="L345" s="61" t="s">
        <v>217</v>
      </c>
      <c r="M345" s="77" t="s">
        <v>1360</v>
      </c>
      <c r="N345" s="6" t="s">
        <v>1361</v>
      </c>
    </row>
    <row r="346" spans="1:14" ht="30" x14ac:dyDescent="0.25">
      <c r="A346" s="61">
        <v>342</v>
      </c>
      <c r="B346" s="34" t="s">
        <v>950</v>
      </c>
      <c r="C346" s="3" t="s">
        <v>951</v>
      </c>
      <c r="D346" s="21" t="s">
        <v>952</v>
      </c>
      <c r="G346" s="1" t="s">
        <v>1632</v>
      </c>
      <c r="H346" s="60" t="s">
        <v>83</v>
      </c>
      <c r="I346" s="183">
        <v>1</v>
      </c>
      <c r="J346" s="184">
        <v>5000</v>
      </c>
      <c r="K346" s="74">
        <f t="shared" si="7"/>
        <v>5000</v>
      </c>
      <c r="L346" s="61" t="s">
        <v>217</v>
      </c>
      <c r="M346" s="77" t="s">
        <v>1360</v>
      </c>
      <c r="N346" s="6" t="s">
        <v>1361</v>
      </c>
    </row>
    <row r="347" spans="1:14" ht="30" x14ac:dyDescent="0.25">
      <c r="A347" s="61">
        <v>343</v>
      </c>
      <c r="B347" s="33" t="s">
        <v>699</v>
      </c>
      <c r="C347" s="3" t="s">
        <v>953</v>
      </c>
      <c r="D347" s="21" t="s">
        <v>954</v>
      </c>
      <c r="G347" s="1" t="s">
        <v>1632</v>
      </c>
      <c r="H347" s="60" t="s">
        <v>83</v>
      </c>
      <c r="I347" s="183">
        <v>2</v>
      </c>
      <c r="J347" s="184">
        <v>2700</v>
      </c>
      <c r="K347" s="74">
        <f t="shared" si="7"/>
        <v>5400</v>
      </c>
      <c r="L347" s="61" t="s">
        <v>217</v>
      </c>
      <c r="M347" s="77" t="s">
        <v>1360</v>
      </c>
      <c r="N347" s="6" t="s">
        <v>1361</v>
      </c>
    </row>
    <row r="348" spans="1:14" ht="30" x14ac:dyDescent="0.25">
      <c r="A348" s="61">
        <v>344</v>
      </c>
      <c r="B348" s="33" t="s">
        <v>916</v>
      </c>
      <c r="C348" s="3" t="s">
        <v>955</v>
      </c>
      <c r="D348" s="21" t="s">
        <v>956</v>
      </c>
      <c r="G348" s="1" t="s">
        <v>1632</v>
      </c>
      <c r="H348" s="60" t="s">
        <v>83</v>
      </c>
      <c r="I348" s="183">
        <v>1</v>
      </c>
      <c r="J348" s="184">
        <v>12600</v>
      </c>
      <c r="K348" s="74">
        <f t="shared" si="7"/>
        <v>12600</v>
      </c>
      <c r="L348" s="61" t="s">
        <v>217</v>
      </c>
      <c r="M348" s="77" t="s">
        <v>1360</v>
      </c>
      <c r="N348" s="6" t="s">
        <v>1361</v>
      </c>
    </row>
    <row r="349" spans="1:14" ht="30" x14ac:dyDescent="0.25">
      <c r="A349" s="61">
        <v>345</v>
      </c>
      <c r="B349" s="33" t="s">
        <v>916</v>
      </c>
      <c r="C349" s="3" t="s">
        <v>957</v>
      </c>
      <c r="D349" s="21" t="s">
        <v>958</v>
      </c>
      <c r="G349" s="1" t="s">
        <v>1632</v>
      </c>
      <c r="H349" s="60" t="s">
        <v>83</v>
      </c>
      <c r="I349" s="183">
        <v>1</v>
      </c>
      <c r="J349" s="184">
        <v>11400</v>
      </c>
      <c r="K349" s="74">
        <f t="shared" si="7"/>
        <v>11400</v>
      </c>
      <c r="L349" s="61" t="s">
        <v>217</v>
      </c>
      <c r="M349" s="77" t="s">
        <v>1360</v>
      </c>
      <c r="N349" s="6" t="s">
        <v>1361</v>
      </c>
    </row>
    <row r="350" spans="1:14" ht="30" x14ac:dyDescent="0.25">
      <c r="A350" s="61">
        <v>346</v>
      </c>
      <c r="B350" s="33" t="s">
        <v>916</v>
      </c>
      <c r="C350" s="3" t="s">
        <v>959</v>
      </c>
      <c r="D350" s="21" t="s">
        <v>960</v>
      </c>
      <c r="G350" s="1" t="s">
        <v>1632</v>
      </c>
      <c r="H350" s="60" t="s">
        <v>83</v>
      </c>
      <c r="I350" s="183">
        <v>1</v>
      </c>
      <c r="J350" s="184">
        <v>12500</v>
      </c>
      <c r="K350" s="74">
        <f t="shared" si="7"/>
        <v>12500</v>
      </c>
      <c r="L350" s="61" t="s">
        <v>217</v>
      </c>
      <c r="M350" s="77" t="s">
        <v>1360</v>
      </c>
      <c r="N350" s="6" t="s">
        <v>1361</v>
      </c>
    </row>
    <row r="351" spans="1:14" ht="30" x14ac:dyDescent="0.25">
      <c r="A351" s="61">
        <v>347</v>
      </c>
      <c r="B351" s="33" t="s">
        <v>961</v>
      </c>
      <c r="C351" s="3" t="s">
        <v>962</v>
      </c>
      <c r="D351" s="21" t="s">
        <v>963</v>
      </c>
      <c r="G351" s="1" t="s">
        <v>1632</v>
      </c>
      <c r="H351" s="60" t="s">
        <v>83</v>
      </c>
      <c r="I351" s="183">
        <v>2</v>
      </c>
      <c r="J351" s="184">
        <v>7500</v>
      </c>
      <c r="K351" s="74">
        <f t="shared" si="7"/>
        <v>15000</v>
      </c>
      <c r="L351" s="61" t="s">
        <v>217</v>
      </c>
      <c r="M351" s="77" t="s">
        <v>1360</v>
      </c>
      <c r="N351" s="6" t="s">
        <v>1361</v>
      </c>
    </row>
    <row r="352" spans="1:14" ht="30" x14ac:dyDescent="0.25">
      <c r="A352" s="61">
        <v>348</v>
      </c>
      <c r="B352" s="33" t="s">
        <v>961</v>
      </c>
      <c r="C352" s="20" t="s">
        <v>964</v>
      </c>
      <c r="D352" s="21" t="s">
        <v>965</v>
      </c>
      <c r="G352" s="1" t="s">
        <v>1632</v>
      </c>
      <c r="H352" s="60" t="s">
        <v>83</v>
      </c>
      <c r="I352" s="183">
        <v>6</v>
      </c>
      <c r="J352" s="184">
        <v>3700</v>
      </c>
      <c r="K352" s="74">
        <f t="shared" si="7"/>
        <v>22200</v>
      </c>
      <c r="L352" s="61" t="s">
        <v>217</v>
      </c>
      <c r="M352" s="77" t="s">
        <v>1360</v>
      </c>
      <c r="N352" s="6" t="s">
        <v>1361</v>
      </c>
    </row>
    <row r="353" spans="1:14" ht="30" x14ac:dyDescent="0.25">
      <c r="A353" s="61">
        <v>349</v>
      </c>
      <c r="B353" s="33" t="s">
        <v>961</v>
      </c>
      <c r="C353" s="20" t="s">
        <v>966</v>
      </c>
      <c r="D353" s="21" t="s">
        <v>967</v>
      </c>
      <c r="G353" s="1" t="s">
        <v>1632</v>
      </c>
      <c r="H353" s="60" t="s">
        <v>83</v>
      </c>
      <c r="I353" s="183">
        <v>2</v>
      </c>
      <c r="J353" s="184">
        <v>9000</v>
      </c>
      <c r="K353" s="74">
        <f t="shared" si="7"/>
        <v>18000</v>
      </c>
      <c r="L353" s="61" t="s">
        <v>217</v>
      </c>
      <c r="M353" s="77" t="s">
        <v>1360</v>
      </c>
      <c r="N353" s="6" t="s">
        <v>1361</v>
      </c>
    </row>
    <row r="354" spans="1:14" ht="45" x14ac:dyDescent="0.25">
      <c r="A354" s="61">
        <v>350</v>
      </c>
      <c r="B354" s="33" t="s">
        <v>538</v>
      </c>
      <c r="C354" s="20" t="s">
        <v>968</v>
      </c>
      <c r="D354" s="21" t="s">
        <v>969</v>
      </c>
      <c r="G354" s="1" t="s">
        <v>1632</v>
      </c>
      <c r="H354" s="60" t="s">
        <v>83</v>
      </c>
      <c r="I354" s="183">
        <v>1</v>
      </c>
      <c r="J354" s="184">
        <v>15300</v>
      </c>
      <c r="K354" s="74">
        <f t="shared" si="7"/>
        <v>15300</v>
      </c>
      <c r="L354" s="61" t="s">
        <v>217</v>
      </c>
      <c r="M354" s="77" t="s">
        <v>1360</v>
      </c>
      <c r="N354" s="6" t="s">
        <v>1361</v>
      </c>
    </row>
    <row r="355" spans="1:14" ht="30" x14ac:dyDescent="0.25">
      <c r="A355" s="61">
        <v>351</v>
      </c>
      <c r="B355" s="33" t="s">
        <v>970</v>
      </c>
      <c r="C355" s="20" t="s">
        <v>971</v>
      </c>
      <c r="D355" s="21" t="s">
        <v>972</v>
      </c>
      <c r="G355" s="1" t="s">
        <v>1632</v>
      </c>
      <c r="H355" s="60" t="s">
        <v>83</v>
      </c>
      <c r="I355" s="183">
        <v>1</v>
      </c>
      <c r="J355" s="184">
        <v>13000</v>
      </c>
      <c r="K355" s="74">
        <f t="shared" si="7"/>
        <v>13000</v>
      </c>
      <c r="L355" s="61" t="s">
        <v>217</v>
      </c>
      <c r="M355" s="77" t="s">
        <v>1360</v>
      </c>
      <c r="N355" s="6" t="s">
        <v>1361</v>
      </c>
    </row>
    <row r="356" spans="1:14" ht="30" x14ac:dyDescent="0.25">
      <c r="A356" s="61">
        <v>352</v>
      </c>
      <c r="B356" s="33" t="s">
        <v>973</v>
      </c>
      <c r="C356" s="20" t="s">
        <v>974</v>
      </c>
      <c r="D356" s="21" t="s">
        <v>975</v>
      </c>
      <c r="G356" s="1" t="s">
        <v>1632</v>
      </c>
      <c r="H356" s="60" t="s">
        <v>83</v>
      </c>
      <c r="I356" s="183">
        <v>2</v>
      </c>
      <c r="J356" s="184">
        <v>5200</v>
      </c>
      <c r="K356" s="74">
        <f t="shared" si="7"/>
        <v>10400</v>
      </c>
      <c r="L356" s="61" t="s">
        <v>217</v>
      </c>
      <c r="M356" s="77" t="s">
        <v>1360</v>
      </c>
      <c r="N356" s="6" t="s">
        <v>1361</v>
      </c>
    </row>
    <row r="357" spans="1:14" ht="30" x14ac:dyDescent="0.25">
      <c r="A357" s="61">
        <v>353</v>
      </c>
      <c r="B357" s="167" t="s">
        <v>976</v>
      </c>
      <c r="C357" s="20" t="s">
        <v>977</v>
      </c>
      <c r="D357" s="21" t="s">
        <v>978</v>
      </c>
      <c r="G357" s="1" t="s">
        <v>1632</v>
      </c>
      <c r="H357" s="60" t="s">
        <v>83</v>
      </c>
      <c r="I357" s="183">
        <v>1</v>
      </c>
      <c r="J357" s="184">
        <v>43200</v>
      </c>
      <c r="K357" s="74">
        <f t="shared" si="7"/>
        <v>43200</v>
      </c>
      <c r="L357" s="61" t="s">
        <v>217</v>
      </c>
      <c r="M357" s="77" t="s">
        <v>1360</v>
      </c>
      <c r="N357" s="6" t="s">
        <v>1361</v>
      </c>
    </row>
    <row r="358" spans="1:14" ht="30" x14ac:dyDescent="0.25">
      <c r="A358" s="61">
        <v>354</v>
      </c>
      <c r="B358" s="167" t="s">
        <v>976</v>
      </c>
      <c r="C358" s="20" t="s">
        <v>979</v>
      </c>
      <c r="D358" s="21" t="s">
        <v>980</v>
      </c>
      <c r="G358" s="1" t="s">
        <v>1632</v>
      </c>
      <c r="H358" s="60" t="s">
        <v>83</v>
      </c>
      <c r="I358" s="183">
        <v>1</v>
      </c>
      <c r="J358" s="184">
        <v>45700</v>
      </c>
      <c r="K358" s="74">
        <f t="shared" si="7"/>
        <v>45700</v>
      </c>
      <c r="L358" s="61" t="s">
        <v>217</v>
      </c>
      <c r="M358" s="77" t="s">
        <v>1360</v>
      </c>
      <c r="N358" s="6" t="s">
        <v>1361</v>
      </c>
    </row>
    <row r="359" spans="1:14" ht="30" x14ac:dyDescent="0.25">
      <c r="A359" s="61">
        <v>355</v>
      </c>
      <c r="B359" s="147" t="s">
        <v>981</v>
      </c>
      <c r="C359" s="20" t="s">
        <v>982</v>
      </c>
      <c r="D359" s="24" t="s">
        <v>983</v>
      </c>
      <c r="G359" s="1" t="s">
        <v>1632</v>
      </c>
      <c r="H359" s="60" t="s">
        <v>83</v>
      </c>
      <c r="I359" s="183">
        <v>2</v>
      </c>
      <c r="J359" s="184">
        <v>8500</v>
      </c>
      <c r="K359" s="74">
        <f t="shared" si="7"/>
        <v>17000</v>
      </c>
      <c r="L359" s="61" t="s">
        <v>217</v>
      </c>
      <c r="M359" s="77" t="s">
        <v>1360</v>
      </c>
      <c r="N359" s="6" t="s">
        <v>1361</v>
      </c>
    </row>
    <row r="360" spans="1:14" ht="30" x14ac:dyDescent="0.25">
      <c r="A360" s="61">
        <v>356</v>
      </c>
      <c r="B360" s="33" t="s">
        <v>984</v>
      </c>
      <c r="C360" s="20" t="s">
        <v>985</v>
      </c>
      <c r="D360" s="21" t="s">
        <v>986</v>
      </c>
      <c r="G360" s="1" t="s">
        <v>1632</v>
      </c>
      <c r="H360" s="60" t="s">
        <v>83</v>
      </c>
      <c r="I360" s="183">
        <v>1</v>
      </c>
      <c r="J360" s="184">
        <v>9800</v>
      </c>
      <c r="K360" s="74">
        <f t="shared" si="7"/>
        <v>9800</v>
      </c>
      <c r="L360" s="61" t="s">
        <v>217</v>
      </c>
      <c r="M360" s="77" t="s">
        <v>1360</v>
      </c>
      <c r="N360" s="6" t="s">
        <v>1361</v>
      </c>
    </row>
    <row r="361" spans="1:14" ht="30" x14ac:dyDescent="0.25">
      <c r="A361" s="61">
        <v>357</v>
      </c>
      <c r="B361" s="33" t="s">
        <v>984</v>
      </c>
      <c r="C361" s="3" t="s">
        <v>987</v>
      </c>
      <c r="D361" s="21" t="s">
        <v>988</v>
      </c>
      <c r="G361" s="1" t="s">
        <v>1632</v>
      </c>
      <c r="H361" s="60" t="s">
        <v>83</v>
      </c>
      <c r="I361" s="183">
        <v>1</v>
      </c>
      <c r="J361" s="184">
        <v>18000</v>
      </c>
      <c r="K361" s="74">
        <f t="shared" si="7"/>
        <v>18000</v>
      </c>
      <c r="L361" s="61" t="s">
        <v>217</v>
      </c>
      <c r="M361" s="77" t="s">
        <v>1360</v>
      </c>
      <c r="N361" s="6" t="s">
        <v>1361</v>
      </c>
    </row>
    <row r="362" spans="1:14" ht="30" x14ac:dyDescent="0.25">
      <c r="A362" s="61">
        <v>358</v>
      </c>
      <c r="B362" s="33" t="s">
        <v>556</v>
      </c>
      <c r="C362" s="3" t="s">
        <v>989</v>
      </c>
      <c r="D362" s="21" t="s">
        <v>990</v>
      </c>
      <c r="G362" s="1" t="s">
        <v>1632</v>
      </c>
      <c r="H362" s="60" t="s">
        <v>83</v>
      </c>
      <c r="I362" s="183">
        <v>16</v>
      </c>
      <c r="J362" s="184">
        <v>500</v>
      </c>
      <c r="K362" s="74">
        <f t="shared" si="7"/>
        <v>8000</v>
      </c>
      <c r="L362" s="61" t="s">
        <v>217</v>
      </c>
      <c r="M362" s="77" t="s">
        <v>1360</v>
      </c>
      <c r="N362" s="6" t="s">
        <v>1361</v>
      </c>
    </row>
    <row r="363" spans="1:14" ht="30" x14ac:dyDescent="0.25">
      <c r="A363" s="61">
        <v>359</v>
      </c>
      <c r="B363" s="147" t="s">
        <v>991</v>
      </c>
      <c r="C363" s="3" t="s">
        <v>992</v>
      </c>
      <c r="D363" s="21" t="s">
        <v>993</v>
      </c>
      <c r="G363" s="1" t="s">
        <v>1632</v>
      </c>
      <c r="H363" s="60" t="s">
        <v>83</v>
      </c>
      <c r="I363" s="183">
        <v>2</v>
      </c>
      <c r="J363" s="184">
        <v>3500</v>
      </c>
      <c r="K363" s="74">
        <f t="shared" si="7"/>
        <v>7000</v>
      </c>
      <c r="L363" s="61" t="s">
        <v>217</v>
      </c>
      <c r="M363" s="77" t="s">
        <v>1360</v>
      </c>
      <c r="N363" s="6" t="s">
        <v>1361</v>
      </c>
    </row>
    <row r="364" spans="1:14" ht="30" x14ac:dyDescent="0.25">
      <c r="A364" s="61">
        <v>360</v>
      </c>
      <c r="B364" s="147" t="s">
        <v>994</v>
      </c>
      <c r="C364" s="3" t="s">
        <v>995</v>
      </c>
      <c r="D364" s="21" t="s">
        <v>996</v>
      </c>
      <c r="G364" s="1" t="s">
        <v>1632</v>
      </c>
      <c r="H364" s="60" t="s">
        <v>83</v>
      </c>
      <c r="I364" s="183">
        <v>2</v>
      </c>
      <c r="J364" s="184">
        <v>4800</v>
      </c>
      <c r="K364" s="74">
        <f t="shared" si="7"/>
        <v>9600</v>
      </c>
      <c r="L364" s="61" t="s">
        <v>217</v>
      </c>
      <c r="M364" s="77" t="s">
        <v>1360</v>
      </c>
      <c r="N364" s="6" t="s">
        <v>1361</v>
      </c>
    </row>
    <row r="365" spans="1:14" ht="30" x14ac:dyDescent="0.25">
      <c r="A365" s="61">
        <v>361</v>
      </c>
      <c r="B365" s="147" t="s">
        <v>994</v>
      </c>
      <c r="C365" s="3" t="s">
        <v>997</v>
      </c>
      <c r="D365" s="21" t="s">
        <v>998</v>
      </c>
      <c r="G365" s="1" t="s">
        <v>1632</v>
      </c>
      <c r="H365" s="60" t="s">
        <v>83</v>
      </c>
      <c r="I365" s="183">
        <v>2</v>
      </c>
      <c r="J365" s="184">
        <v>4800</v>
      </c>
      <c r="K365" s="74">
        <f t="shared" si="7"/>
        <v>9600</v>
      </c>
      <c r="L365" s="61" t="s">
        <v>217</v>
      </c>
      <c r="M365" s="77" t="s">
        <v>1360</v>
      </c>
      <c r="N365" s="6" t="s">
        <v>1361</v>
      </c>
    </row>
    <row r="366" spans="1:14" ht="30" x14ac:dyDescent="0.25">
      <c r="A366" s="61">
        <v>362</v>
      </c>
      <c r="B366" s="147" t="s">
        <v>994</v>
      </c>
      <c r="C366" s="3" t="s">
        <v>999</v>
      </c>
      <c r="D366" s="21" t="s">
        <v>1000</v>
      </c>
      <c r="G366" s="1" t="s">
        <v>1632</v>
      </c>
      <c r="H366" s="60" t="s">
        <v>83</v>
      </c>
      <c r="I366" s="183">
        <v>1</v>
      </c>
      <c r="J366" s="184">
        <v>11800</v>
      </c>
      <c r="K366" s="74">
        <f t="shared" si="7"/>
        <v>11800</v>
      </c>
      <c r="L366" s="61" t="s">
        <v>217</v>
      </c>
      <c r="M366" s="77" t="s">
        <v>1360</v>
      </c>
      <c r="N366" s="6" t="s">
        <v>1361</v>
      </c>
    </row>
    <row r="367" spans="1:14" ht="30" x14ac:dyDescent="0.25">
      <c r="A367" s="61">
        <v>363</v>
      </c>
      <c r="B367" s="147" t="s">
        <v>981</v>
      </c>
      <c r="C367" s="3" t="s">
        <v>1001</v>
      </c>
      <c r="D367" s="21" t="s">
        <v>1002</v>
      </c>
      <c r="G367" s="1" t="s">
        <v>1632</v>
      </c>
      <c r="H367" s="60" t="s">
        <v>83</v>
      </c>
      <c r="I367" s="183">
        <v>1</v>
      </c>
      <c r="J367" s="184">
        <v>38000</v>
      </c>
      <c r="K367" s="74">
        <f t="shared" si="7"/>
        <v>38000</v>
      </c>
      <c r="L367" s="61" t="s">
        <v>217</v>
      </c>
      <c r="M367" s="77" t="s">
        <v>1360</v>
      </c>
      <c r="N367" s="6" t="s">
        <v>1361</v>
      </c>
    </row>
    <row r="368" spans="1:14" ht="30" x14ac:dyDescent="0.25">
      <c r="A368" s="61">
        <v>364</v>
      </c>
      <c r="B368" s="147" t="s">
        <v>1003</v>
      </c>
      <c r="C368" s="3" t="s">
        <v>1004</v>
      </c>
      <c r="D368" s="21" t="s">
        <v>1005</v>
      </c>
      <c r="G368" s="1" t="s">
        <v>1632</v>
      </c>
      <c r="H368" s="60" t="s">
        <v>83</v>
      </c>
      <c r="I368" s="183">
        <v>1</v>
      </c>
      <c r="J368" s="184">
        <v>11400</v>
      </c>
      <c r="K368" s="74">
        <f t="shared" si="7"/>
        <v>11400</v>
      </c>
      <c r="L368" s="61" t="s">
        <v>217</v>
      </c>
      <c r="M368" s="77" t="s">
        <v>1360</v>
      </c>
      <c r="N368" s="6" t="s">
        <v>1361</v>
      </c>
    </row>
    <row r="369" spans="1:14" ht="30" x14ac:dyDescent="0.25">
      <c r="A369" s="61">
        <v>365</v>
      </c>
      <c r="B369" s="147" t="s">
        <v>1006</v>
      </c>
      <c r="C369" s="3" t="s">
        <v>1007</v>
      </c>
      <c r="D369" s="21" t="s">
        <v>1008</v>
      </c>
      <c r="G369" s="1" t="s">
        <v>1632</v>
      </c>
      <c r="H369" s="60" t="s">
        <v>83</v>
      </c>
      <c r="I369" s="183">
        <v>1</v>
      </c>
      <c r="J369" s="184">
        <v>10500</v>
      </c>
      <c r="K369" s="74">
        <f t="shared" si="7"/>
        <v>10500</v>
      </c>
      <c r="L369" s="61" t="s">
        <v>217</v>
      </c>
      <c r="M369" s="77" t="s">
        <v>1360</v>
      </c>
      <c r="N369" s="6" t="s">
        <v>1361</v>
      </c>
    </row>
    <row r="370" spans="1:14" ht="30" x14ac:dyDescent="0.25">
      <c r="A370" s="61">
        <v>366</v>
      </c>
      <c r="B370" s="147" t="s">
        <v>1009</v>
      </c>
      <c r="C370" s="3" t="s">
        <v>1010</v>
      </c>
      <c r="D370" s="21" t="s">
        <v>1011</v>
      </c>
      <c r="G370" s="1" t="s">
        <v>1632</v>
      </c>
      <c r="H370" s="60" t="s">
        <v>83</v>
      </c>
      <c r="I370" s="183">
        <v>2</v>
      </c>
      <c r="J370" s="184">
        <v>7300</v>
      </c>
      <c r="K370" s="74">
        <f t="shared" si="7"/>
        <v>14600</v>
      </c>
      <c r="L370" s="61" t="s">
        <v>217</v>
      </c>
      <c r="M370" s="77" t="s">
        <v>1360</v>
      </c>
      <c r="N370" s="6" t="s">
        <v>1361</v>
      </c>
    </row>
    <row r="371" spans="1:14" ht="30" x14ac:dyDescent="0.25">
      <c r="A371" s="61">
        <v>367</v>
      </c>
      <c r="B371" s="147" t="s">
        <v>1012</v>
      </c>
      <c r="C371" s="3" t="s">
        <v>1013</v>
      </c>
      <c r="D371" s="21" t="s">
        <v>1014</v>
      </c>
      <c r="G371" s="1" t="s">
        <v>1632</v>
      </c>
      <c r="H371" s="60" t="s">
        <v>83</v>
      </c>
      <c r="I371" s="183">
        <v>2</v>
      </c>
      <c r="J371" s="184">
        <v>10200</v>
      </c>
      <c r="K371" s="74">
        <f t="shared" si="7"/>
        <v>20400</v>
      </c>
      <c r="L371" s="61" t="s">
        <v>217</v>
      </c>
      <c r="M371" s="77" t="s">
        <v>1360</v>
      </c>
      <c r="N371" s="6" t="s">
        <v>1361</v>
      </c>
    </row>
    <row r="372" spans="1:14" ht="30" x14ac:dyDescent="0.25">
      <c r="A372" s="61">
        <v>368</v>
      </c>
      <c r="B372" s="147" t="s">
        <v>1012</v>
      </c>
      <c r="C372" s="3" t="s">
        <v>1015</v>
      </c>
      <c r="D372" s="21" t="s">
        <v>1016</v>
      </c>
      <c r="G372" s="1" t="s">
        <v>1632</v>
      </c>
      <c r="H372" s="60" t="s">
        <v>83</v>
      </c>
      <c r="I372" s="183">
        <v>1</v>
      </c>
      <c r="J372" s="184">
        <v>13500</v>
      </c>
      <c r="K372" s="74">
        <f t="shared" si="7"/>
        <v>13500</v>
      </c>
      <c r="L372" s="61" t="s">
        <v>217</v>
      </c>
      <c r="M372" s="77" t="s">
        <v>1360</v>
      </c>
      <c r="N372" s="6" t="s">
        <v>1361</v>
      </c>
    </row>
    <row r="373" spans="1:14" ht="30" x14ac:dyDescent="0.25">
      <c r="A373" s="61">
        <v>369</v>
      </c>
      <c r="B373" s="33" t="s">
        <v>1017</v>
      </c>
      <c r="C373" s="20" t="s">
        <v>1018</v>
      </c>
      <c r="D373" s="21" t="s">
        <v>1019</v>
      </c>
      <c r="G373" s="1" t="s">
        <v>1632</v>
      </c>
      <c r="H373" s="60" t="s">
        <v>83</v>
      </c>
      <c r="I373" s="183">
        <v>2</v>
      </c>
      <c r="J373" s="184">
        <v>25500</v>
      </c>
      <c r="K373" s="74">
        <f t="shared" si="7"/>
        <v>51000</v>
      </c>
      <c r="L373" s="61" t="s">
        <v>217</v>
      </c>
      <c r="M373" s="77" t="s">
        <v>1360</v>
      </c>
      <c r="N373" s="6" t="s">
        <v>1361</v>
      </c>
    </row>
    <row r="374" spans="1:14" ht="30" x14ac:dyDescent="0.25">
      <c r="A374" s="61">
        <v>370</v>
      </c>
      <c r="B374" s="33" t="s">
        <v>1017</v>
      </c>
      <c r="C374" s="30" t="s">
        <v>1020</v>
      </c>
      <c r="D374" s="21" t="s">
        <v>1021</v>
      </c>
      <c r="G374" s="1" t="s">
        <v>1632</v>
      </c>
      <c r="H374" s="60" t="s">
        <v>83</v>
      </c>
      <c r="I374" s="183">
        <v>1</v>
      </c>
      <c r="J374" s="184">
        <v>20000</v>
      </c>
      <c r="K374" s="74">
        <f t="shared" si="7"/>
        <v>20000</v>
      </c>
      <c r="L374" s="61" t="s">
        <v>217</v>
      </c>
      <c r="M374" s="77" t="s">
        <v>1360</v>
      </c>
      <c r="N374" s="6" t="s">
        <v>1361</v>
      </c>
    </row>
    <row r="375" spans="1:14" ht="30" x14ac:dyDescent="0.25">
      <c r="A375" s="61">
        <v>371</v>
      </c>
      <c r="B375" s="147" t="s">
        <v>1022</v>
      </c>
      <c r="C375" s="3" t="s">
        <v>1023</v>
      </c>
      <c r="D375" s="21" t="s">
        <v>1024</v>
      </c>
      <c r="G375" s="1" t="s">
        <v>1632</v>
      </c>
      <c r="H375" s="60" t="s">
        <v>83</v>
      </c>
      <c r="I375" s="183">
        <v>1</v>
      </c>
      <c r="J375" s="184">
        <v>15100</v>
      </c>
      <c r="K375" s="74">
        <f t="shared" si="7"/>
        <v>15100</v>
      </c>
      <c r="L375" s="61" t="s">
        <v>217</v>
      </c>
      <c r="M375" s="77" t="s">
        <v>1360</v>
      </c>
      <c r="N375" s="6" t="s">
        <v>1361</v>
      </c>
    </row>
    <row r="376" spans="1:14" ht="45" x14ac:dyDescent="0.25">
      <c r="A376" s="61">
        <v>372</v>
      </c>
      <c r="B376" s="147" t="s">
        <v>891</v>
      </c>
      <c r="C376" s="3" t="s">
        <v>1025</v>
      </c>
      <c r="D376" s="21" t="s">
        <v>1026</v>
      </c>
      <c r="G376" s="1" t="s">
        <v>1632</v>
      </c>
      <c r="H376" s="60" t="s">
        <v>83</v>
      </c>
      <c r="I376" s="183">
        <v>1</v>
      </c>
      <c r="J376" s="184">
        <v>17200</v>
      </c>
      <c r="K376" s="74">
        <f t="shared" si="7"/>
        <v>17200</v>
      </c>
      <c r="L376" s="61" t="s">
        <v>217</v>
      </c>
      <c r="M376" s="77" t="s">
        <v>1360</v>
      </c>
      <c r="N376" s="6" t="s">
        <v>1361</v>
      </c>
    </row>
    <row r="377" spans="1:14" ht="30" x14ac:dyDescent="0.25">
      <c r="A377" s="61">
        <v>373</v>
      </c>
      <c r="B377" s="33" t="s">
        <v>598</v>
      </c>
      <c r="C377" s="20" t="s">
        <v>1027</v>
      </c>
      <c r="D377" s="21" t="s">
        <v>1028</v>
      </c>
      <c r="G377" s="1" t="s">
        <v>1632</v>
      </c>
      <c r="H377" s="60" t="s">
        <v>83</v>
      </c>
      <c r="I377" s="183">
        <v>1</v>
      </c>
      <c r="J377" s="184">
        <v>8600</v>
      </c>
      <c r="K377" s="74">
        <f t="shared" si="7"/>
        <v>8600</v>
      </c>
      <c r="L377" s="61" t="s">
        <v>217</v>
      </c>
      <c r="M377" s="77" t="s">
        <v>1360</v>
      </c>
      <c r="N377" s="6" t="s">
        <v>1361</v>
      </c>
    </row>
    <row r="378" spans="1:14" ht="30" x14ac:dyDescent="0.25">
      <c r="A378" s="61">
        <v>374</v>
      </c>
      <c r="B378" s="34" t="s">
        <v>1029</v>
      </c>
      <c r="C378" s="20" t="s">
        <v>1030</v>
      </c>
      <c r="D378" s="21" t="s">
        <v>1031</v>
      </c>
      <c r="G378" s="1" t="s">
        <v>1632</v>
      </c>
      <c r="H378" s="60" t="s">
        <v>83</v>
      </c>
      <c r="I378" s="183">
        <v>10</v>
      </c>
      <c r="J378" s="184">
        <v>2500</v>
      </c>
      <c r="K378" s="74">
        <f t="shared" si="7"/>
        <v>25000</v>
      </c>
      <c r="L378" s="61" t="s">
        <v>217</v>
      </c>
      <c r="M378" s="77" t="s">
        <v>1360</v>
      </c>
      <c r="N378" s="6" t="s">
        <v>1361</v>
      </c>
    </row>
    <row r="379" spans="1:14" ht="30" x14ac:dyDescent="0.25">
      <c r="A379" s="61">
        <v>375</v>
      </c>
      <c r="B379" s="34" t="s">
        <v>1032</v>
      </c>
      <c r="C379" s="20" t="s">
        <v>1033</v>
      </c>
      <c r="D379" s="21" t="s">
        <v>1034</v>
      </c>
      <c r="G379" s="1" t="s">
        <v>1632</v>
      </c>
      <c r="H379" s="60" t="s">
        <v>83</v>
      </c>
      <c r="I379" s="183">
        <v>10</v>
      </c>
      <c r="J379" s="184">
        <v>450</v>
      </c>
      <c r="K379" s="74">
        <f t="shared" si="7"/>
        <v>4500</v>
      </c>
      <c r="L379" s="61" t="s">
        <v>217</v>
      </c>
      <c r="M379" s="77" t="s">
        <v>1360</v>
      </c>
      <c r="N379" s="6" t="s">
        <v>1361</v>
      </c>
    </row>
    <row r="380" spans="1:14" ht="30" x14ac:dyDescent="0.25">
      <c r="A380" s="61">
        <v>376</v>
      </c>
      <c r="B380" s="34" t="s">
        <v>797</v>
      </c>
      <c r="C380" s="20" t="s">
        <v>1354</v>
      </c>
      <c r="D380" s="21" t="s">
        <v>1035</v>
      </c>
      <c r="G380" s="1" t="s">
        <v>1632</v>
      </c>
      <c r="H380" s="60" t="s">
        <v>83</v>
      </c>
      <c r="I380" s="183">
        <v>4</v>
      </c>
      <c r="J380" s="184">
        <v>3500</v>
      </c>
      <c r="K380" s="74">
        <f t="shared" si="7"/>
        <v>14000</v>
      </c>
      <c r="L380" s="61" t="s">
        <v>217</v>
      </c>
      <c r="M380" s="77" t="s">
        <v>1360</v>
      </c>
      <c r="N380" s="6" t="s">
        <v>1361</v>
      </c>
    </row>
    <row r="381" spans="1:14" ht="30" x14ac:dyDescent="0.25">
      <c r="A381" s="61">
        <v>377</v>
      </c>
      <c r="B381" s="34" t="s">
        <v>797</v>
      </c>
      <c r="C381" s="20" t="s">
        <v>1355</v>
      </c>
      <c r="D381" s="21" t="s">
        <v>1036</v>
      </c>
      <c r="G381" s="1" t="s">
        <v>1632</v>
      </c>
      <c r="H381" s="60" t="s">
        <v>83</v>
      </c>
      <c r="I381" s="183">
        <v>1</v>
      </c>
      <c r="J381" s="184">
        <v>5200</v>
      </c>
      <c r="K381" s="74">
        <f t="shared" si="7"/>
        <v>5200</v>
      </c>
      <c r="L381" s="61" t="s">
        <v>217</v>
      </c>
      <c r="M381" s="77" t="s">
        <v>1360</v>
      </c>
      <c r="N381" s="6" t="s">
        <v>1361</v>
      </c>
    </row>
    <row r="382" spans="1:14" ht="30" x14ac:dyDescent="0.25">
      <c r="A382" s="61">
        <v>378</v>
      </c>
      <c r="B382" s="34" t="s">
        <v>1037</v>
      </c>
      <c r="C382" s="3" t="s">
        <v>1038</v>
      </c>
      <c r="D382" s="21" t="s">
        <v>1039</v>
      </c>
      <c r="G382" s="1" t="s">
        <v>1632</v>
      </c>
      <c r="H382" s="60" t="s">
        <v>83</v>
      </c>
      <c r="I382" s="183">
        <v>4</v>
      </c>
      <c r="J382" s="184">
        <v>1200</v>
      </c>
      <c r="K382" s="74">
        <f t="shared" si="7"/>
        <v>4800</v>
      </c>
      <c r="L382" s="61" t="s">
        <v>217</v>
      </c>
      <c r="M382" s="77" t="s">
        <v>1360</v>
      </c>
      <c r="N382" s="6" t="s">
        <v>1361</v>
      </c>
    </row>
    <row r="383" spans="1:14" ht="45" x14ac:dyDescent="0.25">
      <c r="A383" s="61">
        <v>379</v>
      </c>
      <c r="B383" s="33" t="s">
        <v>841</v>
      </c>
      <c r="C383" s="20" t="s">
        <v>1040</v>
      </c>
      <c r="D383" s="21" t="s">
        <v>1041</v>
      </c>
      <c r="G383" s="1" t="s">
        <v>1632</v>
      </c>
      <c r="H383" s="60" t="s">
        <v>83</v>
      </c>
      <c r="I383" s="183">
        <v>3</v>
      </c>
      <c r="J383" s="184">
        <v>12500</v>
      </c>
      <c r="K383" s="74">
        <f t="shared" si="7"/>
        <v>37500</v>
      </c>
      <c r="L383" s="61" t="s">
        <v>217</v>
      </c>
      <c r="M383" s="77" t="s">
        <v>1360</v>
      </c>
      <c r="N383" s="6" t="s">
        <v>1361</v>
      </c>
    </row>
    <row r="384" spans="1:14" ht="45" x14ac:dyDescent="0.25">
      <c r="A384" s="61">
        <v>380</v>
      </c>
      <c r="B384" s="33" t="s">
        <v>841</v>
      </c>
      <c r="C384" s="20" t="s">
        <v>1042</v>
      </c>
      <c r="D384" s="21" t="s">
        <v>1043</v>
      </c>
      <c r="G384" s="1" t="s">
        <v>1632</v>
      </c>
      <c r="H384" s="60" t="s">
        <v>83</v>
      </c>
      <c r="I384" s="183">
        <v>2</v>
      </c>
      <c r="J384" s="184">
        <v>12600</v>
      </c>
      <c r="K384" s="74">
        <f t="shared" si="7"/>
        <v>25200</v>
      </c>
      <c r="L384" s="61" t="s">
        <v>217</v>
      </c>
      <c r="M384" s="77" t="s">
        <v>1360</v>
      </c>
      <c r="N384" s="6" t="s">
        <v>1361</v>
      </c>
    </row>
    <row r="385" spans="1:14" ht="30" x14ac:dyDescent="0.25">
      <c r="A385" s="61">
        <v>381</v>
      </c>
      <c r="B385" s="33" t="s">
        <v>841</v>
      </c>
      <c r="C385" s="20" t="s">
        <v>1044</v>
      </c>
      <c r="D385" s="21" t="s">
        <v>1045</v>
      </c>
      <c r="G385" s="1" t="s">
        <v>1632</v>
      </c>
      <c r="H385" s="60" t="s">
        <v>83</v>
      </c>
      <c r="I385" s="183">
        <v>2</v>
      </c>
      <c r="J385" s="184">
        <v>3500</v>
      </c>
      <c r="K385" s="74">
        <f t="shared" si="7"/>
        <v>7000</v>
      </c>
      <c r="L385" s="61" t="s">
        <v>217</v>
      </c>
      <c r="M385" s="77" t="s">
        <v>1360</v>
      </c>
      <c r="N385" s="6" t="s">
        <v>1361</v>
      </c>
    </row>
    <row r="386" spans="1:14" ht="30" x14ac:dyDescent="0.25">
      <c r="A386" s="61">
        <v>382</v>
      </c>
      <c r="B386" s="33" t="s">
        <v>1046</v>
      </c>
      <c r="C386" s="20" t="s">
        <v>1047</v>
      </c>
      <c r="D386" s="21" t="s">
        <v>1048</v>
      </c>
      <c r="G386" s="1" t="s">
        <v>1632</v>
      </c>
      <c r="H386" s="60" t="s">
        <v>83</v>
      </c>
      <c r="I386" s="183">
        <v>6</v>
      </c>
      <c r="J386" s="184">
        <v>2500</v>
      </c>
      <c r="K386" s="74">
        <f t="shared" si="7"/>
        <v>15000</v>
      </c>
      <c r="L386" s="61" t="s">
        <v>217</v>
      </c>
      <c r="M386" s="77" t="s">
        <v>1360</v>
      </c>
      <c r="N386" s="6" t="s">
        <v>1361</v>
      </c>
    </row>
    <row r="387" spans="1:14" ht="30" x14ac:dyDescent="0.25">
      <c r="A387" s="61">
        <v>383</v>
      </c>
      <c r="B387" s="33" t="s">
        <v>1046</v>
      </c>
      <c r="C387" s="20" t="s">
        <v>1049</v>
      </c>
      <c r="D387" s="21" t="s">
        <v>1050</v>
      </c>
      <c r="G387" s="1" t="s">
        <v>1632</v>
      </c>
      <c r="H387" s="60" t="s">
        <v>83</v>
      </c>
      <c r="I387" s="183">
        <v>6</v>
      </c>
      <c r="J387" s="184">
        <v>2500</v>
      </c>
      <c r="K387" s="74">
        <f t="shared" si="7"/>
        <v>15000</v>
      </c>
      <c r="L387" s="61" t="s">
        <v>217</v>
      </c>
      <c r="M387" s="77" t="s">
        <v>1360</v>
      </c>
      <c r="N387" s="6" t="s">
        <v>1361</v>
      </c>
    </row>
    <row r="388" spans="1:14" ht="30" x14ac:dyDescent="0.25">
      <c r="A388" s="61">
        <v>384</v>
      </c>
      <c r="B388" s="33" t="s">
        <v>1051</v>
      </c>
      <c r="C388" s="20" t="s">
        <v>1052</v>
      </c>
      <c r="D388" s="21" t="s">
        <v>1053</v>
      </c>
      <c r="G388" s="1" t="s">
        <v>1632</v>
      </c>
      <c r="H388" s="60" t="s">
        <v>83</v>
      </c>
      <c r="I388" s="183">
        <v>1</v>
      </c>
      <c r="J388" s="184">
        <v>5900</v>
      </c>
      <c r="K388" s="74">
        <f t="shared" si="7"/>
        <v>5900</v>
      </c>
      <c r="L388" s="61" t="s">
        <v>217</v>
      </c>
      <c r="M388" s="77" t="s">
        <v>1360</v>
      </c>
      <c r="N388" s="6" t="s">
        <v>1361</v>
      </c>
    </row>
    <row r="389" spans="1:14" ht="30" x14ac:dyDescent="0.25">
      <c r="A389" s="61">
        <v>385</v>
      </c>
      <c r="B389" s="33" t="s">
        <v>1054</v>
      </c>
      <c r="C389" s="20" t="s">
        <v>1055</v>
      </c>
      <c r="D389" s="21" t="s">
        <v>1056</v>
      </c>
      <c r="G389" s="1" t="s">
        <v>1632</v>
      </c>
      <c r="H389" s="60" t="s">
        <v>83</v>
      </c>
      <c r="I389" s="183">
        <v>1</v>
      </c>
      <c r="J389" s="184">
        <v>9000</v>
      </c>
      <c r="K389" s="74">
        <f t="shared" si="7"/>
        <v>9000</v>
      </c>
      <c r="L389" s="61" t="s">
        <v>217</v>
      </c>
      <c r="M389" s="77" t="s">
        <v>1360</v>
      </c>
      <c r="N389" s="6" t="s">
        <v>1361</v>
      </c>
    </row>
    <row r="390" spans="1:14" ht="30" x14ac:dyDescent="0.25">
      <c r="A390" s="61">
        <v>386</v>
      </c>
      <c r="B390" s="168" t="s">
        <v>1057</v>
      </c>
      <c r="C390" s="30" t="s">
        <v>1058</v>
      </c>
      <c r="D390" s="21" t="s">
        <v>1059</v>
      </c>
      <c r="G390" s="1" t="s">
        <v>1632</v>
      </c>
      <c r="H390" s="60" t="s">
        <v>83</v>
      </c>
      <c r="I390" s="183">
        <v>2</v>
      </c>
      <c r="J390" s="184">
        <v>46400</v>
      </c>
      <c r="K390" s="74">
        <f t="shared" si="7"/>
        <v>92800</v>
      </c>
      <c r="L390" s="61" t="s">
        <v>217</v>
      </c>
      <c r="M390" s="77" t="s">
        <v>1360</v>
      </c>
      <c r="N390" s="6" t="s">
        <v>1361</v>
      </c>
    </row>
    <row r="391" spans="1:14" ht="45" x14ac:dyDescent="0.25">
      <c r="A391" s="61">
        <v>387</v>
      </c>
      <c r="B391" s="168" t="s">
        <v>1057</v>
      </c>
      <c r="C391" s="30" t="s">
        <v>1060</v>
      </c>
      <c r="D391" s="21" t="s">
        <v>1061</v>
      </c>
      <c r="G391" s="1" t="s">
        <v>1632</v>
      </c>
      <c r="H391" s="60" t="s">
        <v>83</v>
      </c>
      <c r="I391" s="183">
        <v>1</v>
      </c>
      <c r="J391" s="184">
        <v>48300</v>
      </c>
      <c r="K391" s="74">
        <f t="shared" si="7"/>
        <v>48300</v>
      </c>
      <c r="L391" s="61" t="s">
        <v>217</v>
      </c>
      <c r="M391" s="77" t="s">
        <v>1360</v>
      </c>
      <c r="N391" s="6" t="s">
        <v>1361</v>
      </c>
    </row>
    <row r="392" spans="1:14" ht="30" x14ac:dyDescent="0.25">
      <c r="A392" s="61">
        <v>388</v>
      </c>
      <c r="B392" s="33" t="s">
        <v>1062</v>
      </c>
      <c r="C392" s="20" t="s">
        <v>1063</v>
      </c>
      <c r="D392" s="21" t="s">
        <v>1064</v>
      </c>
      <c r="G392" s="1" t="s">
        <v>1632</v>
      </c>
      <c r="H392" s="60" t="s">
        <v>83</v>
      </c>
      <c r="I392" s="183">
        <v>1</v>
      </c>
      <c r="J392" s="184">
        <v>17600</v>
      </c>
      <c r="K392" s="74">
        <f t="shared" si="7"/>
        <v>17600</v>
      </c>
      <c r="L392" s="61" t="s">
        <v>217</v>
      </c>
      <c r="M392" s="77" t="s">
        <v>1360</v>
      </c>
      <c r="N392" s="6" t="s">
        <v>1361</v>
      </c>
    </row>
    <row r="393" spans="1:14" ht="30" x14ac:dyDescent="0.25">
      <c r="A393" s="61">
        <v>389</v>
      </c>
      <c r="B393" s="34" t="s">
        <v>1065</v>
      </c>
      <c r="C393" s="20" t="s">
        <v>1356</v>
      </c>
      <c r="D393" s="21" t="s">
        <v>1066</v>
      </c>
      <c r="G393" s="1" t="s">
        <v>1632</v>
      </c>
      <c r="H393" s="60" t="s">
        <v>83</v>
      </c>
      <c r="I393" s="183">
        <v>2</v>
      </c>
      <c r="J393" s="184">
        <v>2500</v>
      </c>
      <c r="K393" s="74">
        <f t="shared" si="7"/>
        <v>5000</v>
      </c>
      <c r="L393" s="61" t="s">
        <v>217</v>
      </c>
      <c r="M393" s="77" t="s">
        <v>1360</v>
      </c>
      <c r="N393" s="6" t="s">
        <v>1361</v>
      </c>
    </row>
    <row r="394" spans="1:14" ht="30" x14ac:dyDescent="0.25">
      <c r="A394" s="61">
        <v>390</v>
      </c>
      <c r="B394" s="34" t="s">
        <v>1067</v>
      </c>
      <c r="C394" s="20" t="s">
        <v>1068</v>
      </c>
      <c r="D394" s="21" t="s">
        <v>1069</v>
      </c>
      <c r="G394" s="1" t="s">
        <v>1632</v>
      </c>
      <c r="H394" s="60" t="s">
        <v>83</v>
      </c>
      <c r="I394" s="183">
        <v>2</v>
      </c>
      <c r="J394" s="184">
        <v>4000</v>
      </c>
      <c r="K394" s="74">
        <f t="shared" si="7"/>
        <v>8000</v>
      </c>
      <c r="L394" s="61" t="s">
        <v>217</v>
      </c>
      <c r="M394" s="77" t="s">
        <v>1360</v>
      </c>
      <c r="N394" s="6" t="s">
        <v>1361</v>
      </c>
    </row>
    <row r="395" spans="1:14" ht="30" x14ac:dyDescent="0.25">
      <c r="A395" s="61">
        <v>391</v>
      </c>
      <c r="B395" s="34" t="s">
        <v>1067</v>
      </c>
      <c r="C395" s="20" t="s">
        <v>1070</v>
      </c>
      <c r="D395" s="21" t="s">
        <v>1071</v>
      </c>
      <c r="G395" s="1" t="s">
        <v>1632</v>
      </c>
      <c r="H395" s="60" t="s">
        <v>83</v>
      </c>
      <c r="I395" s="183">
        <v>1</v>
      </c>
      <c r="J395" s="184">
        <v>8850</v>
      </c>
      <c r="K395" s="74">
        <f t="shared" si="7"/>
        <v>8850</v>
      </c>
      <c r="L395" s="61" t="s">
        <v>217</v>
      </c>
      <c r="M395" s="77" t="s">
        <v>1360</v>
      </c>
      <c r="N395" s="6" t="s">
        <v>1361</v>
      </c>
    </row>
    <row r="396" spans="1:14" ht="30" x14ac:dyDescent="0.25">
      <c r="A396" s="61">
        <v>392</v>
      </c>
      <c r="B396" s="34" t="s">
        <v>1067</v>
      </c>
      <c r="C396" s="20" t="s">
        <v>1072</v>
      </c>
      <c r="D396" s="21" t="s">
        <v>1073</v>
      </c>
      <c r="G396" s="1" t="s">
        <v>1632</v>
      </c>
      <c r="H396" s="60" t="s">
        <v>83</v>
      </c>
      <c r="I396" s="183">
        <v>1</v>
      </c>
      <c r="J396" s="184">
        <v>7000</v>
      </c>
      <c r="K396" s="74">
        <f t="shared" si="7"/>
        <v>7000</v>
      </c>
      <c r="L396" s="61" t="s">
        <v>217</v>
      </c>
      <c r="M396" s="77" t="s">
        <v>1360</v>
      </c>
      <c r="N396" s="6" t="s">
        <v>1361</v>
      </c>
    </row>
    <row r="397" spans="1:14" ht="30" x14ac:dyDescent="0.25">
      <c r="A397" s="61">
        <v>393</v>
      </c>
      <c r="B397" s="34" t="s">
        <v>1067</v>
      </c>
      <c r="C397" s="20" t="s">
        <v>1074</v>
      </c>
      <c r="D397" s="21" t="s">
        <v>1075</v>
      </c>
      <c r="G397" s="1" t="s">
        <v>1632</v>
      </c>
      <c r="H397" s="60" t="s">
        <v>83</v>
      </c>
      <c r="I397" s="183">
        <v>1</v>
      </c>
      <c r="J397" s="184">
        <v>5500</v>
      </c>
      <c r="K397" s="74">
        <f t="shared" si="7"/>
        <v>5500</v>
      </c>
      <c r="L397" s="61" t="s">
        <v>217</v>
      </c>
      <c r="M397" s="77" t="s">
        <v>1360</v>
      </c>
      <c r="N397" s="6" t="s">
        <v>1361</v>
      </c>
    </row>
    <row r="398" spans="1:14" ht="30" x14ac:dyDescent="0.25">
      <c r="A398" s="61">
        <v>394</v>
      </c>
      <c r="B398" s="33" t="s">
        <v>1076</v>
      </c>
      <c r="C398" s="20" t="s">
        <v>1077</v>
      </c>
      <c r="D398" s="21" t="s">
        <v>1078</v>
      </c>
      <c r="G398" s="1" t="s">
        <v>1632</v>
      </c>
      <c r="H398" s="60" t="s">
        <v>83</v>
      </c>
      <c r="I398" s="183">
        <v>1</v>
      </c>
      <c r="J398" s="184">
        <v>9000</v>
      </c>
      <c r="K398" s="74">
        <f t="shared" ref="K398:K461" si="8">I398*J398</f>
        <v>9000</v>
      </c>
      <c r="L398" s="61" t="s">
        <v>217</v>
      </c>
      <c r="M398" s="77" t="s">
        <v>1360</v>
      </c>
      <c r="N398" s="6" t="s">
        <v>1361</v>
      </c>
    </row>
    <row r="399" spans="1:14" ht="45" x14ac:dyDescent="0.25">
      <c r="A399" s="61">
        <v>395</v>
      </c>
      <c r="B399" s="33" t="s">
        <v>1079</v>
      </c>
      <c r="C399" s="20" t="s">
        <v>1080</v>
      </c>
      <c r="D399" s="21" t="s">
        <v>1081</v>
      </c>
      <c r="G399" s="1" t="s">
        <v>1632</v>
      </c>
      <c r="H399" s="60" t="s">
        <v>83</v>
      </c>
      <c r="I399" s="183">
        <v>2</v>
      </c>
      <c r="J399" s="184">
        <v>2000</v>
      </c>
      <c r="K399" s="74">
        <f t="shared" si="8"/>
        <v>4000</v>
      </c>
      <c r="L399" s="61" t="s">
        <v>217</v>
      </c>
      <c r="M399" s="77" t="s">
        <v>1360</v>
      </c>
      <c r="N399" s="6" t="s">
        <v>1361</v>
      </c>
    </row>
    <row r="400" spans="1:14" ht="30" x14ac:dyDescent="0.25">
      <c r="A400" s="61">
        <v>396</v>
      </c>
      <c r="B400" s="33" t="s">
        <v>858</v>
      </c>
      <c r="C400" s="20" t="s">
        <v>1082</v>
      </c>
      <c r="D400" s="21" t="s">
        <v>1083</v>
      </c>
      <c r="G400" s="1" t="s">
        <v>1632</v>
      </c>
      <c r="H400" s="60" t="s">
        <v>83</v>
      </c>
      <c r="I400" s="183">
        <v>1</v>
      </c>
      <c r="J400" s="184">
        <v>6500</v>
      </c>
      <c r="K400" s="74">
        <f t="shared" si="8"/>
        <v>6500</v>
      </c>
      <c r="L400" s="61" t="s">
        <v>217</v>
      </c>
      <c r="M400" s="77" t="s">
        <v>1360</v>
      </c>
      <c r="N400" s="6" t="s">
        <v>1361</v>
      </c>
    </row>
    <row r="401" spans="1:14" ht="30" x14ac:dyDescent="0.25">
      <c r="A401" s="61">
        <v>397</v>
      </c>
      <c r="B401" s="33" t="s">
        <v>1084</v>
      </c>
      <c r="C401" s="20" t="s">
        <v>1085</v>
      </c>
      <c r="D401" s="21" t="s">
        <v>1086</v>
      </c>
      <c r="G401" s="1" t="s">
        <v>1632</v>
      </c>
      <c r="H401" s="60" t="s">
        <v>83</v>
      </c>
      <c r="I401" s="183">
        <v>1</v>
      </c>
      <c r="J401" s="184">
        <v>8400</v>
      </c>
      <c r="K401" s="74">
        <f t="shared" si="8"/>
        <v>8400</v>
      </c>
      <c r="L401" s="61" t="s">
        <v>217</v>
      </c>
      <c r="M401" s="77" t="s">
        <v>1360</v>
      </c>
      <c r="N401" s="6" t="s">
        <v>1361</v>
      </c>
    </row>
    <row r="402" spans="1:14" ht="30" x14ac:dyDescent="0.25">
      <c r="A402" s="61">
        <v>398</v>
      </c>
      <c r="B402" s="33" t="s">
        <v>764</v>
      </c>
      <c r="C402" s="20" t="s">
        <v>1087</v>
      </c>
      <c r="D402" s="21" t="s">
        <v>1088</v>
      </c>
      <c r="G402" s="1" t="s">
        <v>1632</v>
      </c>
      <c r="H402" s="60" t="s">
        <v>83</v>
      </c>
      <c r="I402" s="183">
        <v>1</v>
      </c>
      <c r="J402" s="184">
        <v>6500</v>
      </c>
      <c r="K402" s="74">
        <f t="shared" si="8"/>
        <v>6500</v>
      </c>
      <c r="L402" s="61" t="s">
        <v>217</v>
      </c>
      <c r="M402" s="77" t="s">
        <v>1360</v>
      </c>
      <c r="N402" s="6" t="s">
        <v>1361</v>
      </c>
    </row>
    <row r="403" spans="1:14" ht="30" x14ac:dyDescent="0.25">
      <c r="A403" s="61">
        <v>399</v>
      </c>
      <c r="B403" s="33" t="s">
        <v>1089</v>
      </c>
      <c r="C403" s="20" t="s">
        <v>1090</v>
      </c>
      <c r="D403" s="21" t="s">
        <v>1091</v>
      </c>
      <c r="G403" s="1" t="s">
        <v>1632</v>
      </c>
      <c r="H403" s="60" t="s">
        <v>83</v>
      </c>
      <c r="I403" s="183">
        <v>1</v>
      </c>
      <c r="J403" s="184">
        <v>4500</v>
      </c>
      <c r="K403" s="74">
        <f t="shared" si="8"/>
        <v>4500</v>
      </c>
      <c r="L403" s="61" t="s">
        <v>217</v>
      </c>
      <c r="M403" s="77" t="s">
        <v>1360</v>
      </c>
      <c r="N403" s="6" t="s">
        <v>1361</v>
      </c>
    </row>
    <row r="404" spans="1:14" ht="45" x14ac:dyDescent="0.25">
      <c r="A404" s="61">
        <v>400</v>
      </c>
      <c r="B404" s="34" t="s">
        <v>1092</v>
      </c>
      <c r="C404" s="20" t="s">
        <v>1093</v>
      </c>
      <c r="D404" s="21" t="s">
        <v>1094</v>
      </c>
      <c r="G404" s="1" t="s">
        <v>1632</v>
      </c>
      <c r="H404" s="60" t="s">
        <v>83</v>
      </c>
      <c r="I404" s="183">
        <v>3</v>
      </c>
      <c r="J404" s="184">
        <v>3500</v>
      </c>
      <c r="K404" s="74">
        <f t="shared" si="8"/>
        <v>10500</v>
      </c>
      <c r="L404" s="61" t="s">
        <v>217</v>
      </c>
      <c r="M404" s="77" t="s">
        <v>1360</v>
      </c>
      <c r="N404" s="6" t="s">
        <v>1361</v>
      </c>
    </row>
    <row r="405" spans="1:14" ht="30" x14ac:dyDescent="0.25">
      <c r="A405" s="61">
        <v>401</v>
      </c>
      <c r="B405" s="33" t="s">
        <v>1095</v>
      </c>
      <c r="C405" s="20" t="s">
        <v>1096</v>
      </c>
      <c r="D405" s="21" t="s">
        <v>1097</v>
      </c>
      <c r="G405" s="1" t="s">
        <v>1632</v>
      </c>
      <c r="H405" s="60" t="s">
        <v>83</v>
      </c>
      <c r="I405" s="183">
        <v>1</v>
      </c>
      <c r="J405" s="184">
        <v>13500</v>
      </c>
      <c r="K405" s="74">
        <f t="shared" si="8"/>
        <v>13500</v>
      </c>
      <c r="L405" s="61" t="s">
        <v>217</v>
      </c>
      <c r="M405" s="77" t="s">
        <v>1360</v>
      </c>
      <c r="N405" s="6" t="s">
        <v>1361</v>
      </c>
    </row>
    <row r="406" spans="1:14" ht="30" x14ac:dyDescent="0.25">
      <c r="A406" s="61">
        <v>402</v>
      </c>
      <c r="B406" s="168" t="s">
        <v>1098</v>
      </c>
      <c r="C406" s="20" t="s">
        <v>1357</v>
      </c>
      <c r="D406" s="21" t="s">
        <v>1099</v>
      </c>
      <c r="G406" s="1" t="s">
        <v>1632</v>
      </c>
      <c r="H406" s="60" t="s">
        <v>83</v>
      </c>
      <c r="I406" s="183">
        <v>2</v>
      </c>
      <c r="J406" s="184">
        <v>13400</v>
      </c>
      <c r="K406" s="74">
        <f t="shared" si="8"/>
        <v>26800</v>
      </c>
      <c r="L406" s="61" t="s">
        <v>217</v>
      </c>
      <c r="M406" s="77" t="s">
        <v>1360</v>
      </c>
      <c r="N406" s="6" t="s">
        <v>1361</v>
      </c>
    </row>
    <row r="407" spans="1:14" ht="30" x14ac:dyDescent="0.25">
      <c r="A407" s="61">
        <v>403</v>
      </c>
      <c r="B407" s="168" t="s">
        <v>1098</v>
      </c>
      <c r="C407" s="20" t="s">
        <v>1358</v>
      </c>
      <c r="D407" s="21" t="s">
        <v>1100</v>
      </c>
      <c r="G407" s="1" t="s">
        <v>1632</v>
      </c>
      <c r="H407" s="60" t="s">
        <v>83</v>
      </c>
      <c r="I407" s="183">
        <v>1</v>
      </c>
      <c r="J407" s="184">
        <v>12200</v>
      </c>
      <c r="K407" s="74">
        <f t="shared" si="8"/>
        <v>12200</v>
      </c>
      <c r="L407" s="61" t="s">
        <v>217</v>
      </c>
      <c r="M407" s="77" t="s">
        <v>1360</v>
      </c>
      <c r="N407" s="6" t="s">
        <v>1361</v>
      </c>
    </row>
    <row r="408" spans="1:14" ht="30" x14ac:dyDescent="0.25">
      <c r="A408" s="61">
        <v>404</v>
      </c>
      <c r="B408" s="33" t="s">
        <v>976</v>
      </c>
      <c r="C408" s="20" t="s">
        <v>1101</v>
      </c>
      <c r="D408" s="24" t="s">
        <v>1102</v>
      </c>
      <c r="G408" s="1" t="s">
        <v>1632</v>
      </c>
      <c r="H408" s="60" t="s">
        <v>83</v>
      </c>
      <c r="I408" s="183">
        <v>1</v>
      </c>
      <c r="J408" s="184">
        <v>23100</v>
      </c>
      <c r="K408" s="74">
        <f t="shared" si="8"/>
        <v>23100</v>
      </c>
      <c r="L408" s="61" t="s">
        <v>217</v>
      </c>
      <c r="M408" s="77" t="s">
        <v>1360</v>
      </c>
      <c r="N408" s="6" t="s">
        <v>1361</v>
      </c>
    </row>
    <row r="409" spans="1:14" ht="30" x14ac:dyDescent="0.25">
      <c r="A409" s="61">
        <v>405</v>
      </c>
      <c r="B409" s="168" t="s">
        <v>1103</v>
      </c>
      <c r="C409" s="20" t="s">
        <v>1104</v>
      </c>
      <c r="D409" s="21" t="s">
        <v>1105</v>
      </c>
      <c r="G409" s="1" t="s">
        <v>1632</v>
      </c>
      <c r="H409" s="60" t="s">
        <v>83</v>
      </c>
      <c r="I409" s="183">
        <v>1</v>
      </c>
      <c r="J409" s="184">
        <v>17200</v>
      </c>
      <c r="K409" s="74">
        <f t="shared" si="8"/>
        <v>17200</v>
      </c>
      <c r="L409" s="61" t="s">
        <v>217</v>
      </c>
      <c r="M409" s="77" t="s">
        <v>1360</v>
      </c>
      <c r="N409" s="6" t="s">
        <v>1361</v>
      </c>
    </row>
    <row r="410" spans="1:14" ht="30" x14ac:dyDescent="0.25">
      <c r="A410" s="61">
        <v>406</v>
      </c>
      <c r="B410" s="168" t="s">
        <v>1106</v>
      </c>
      <c r="C410" s="20" t="s">
        <v>1107</v>
      </c>
      <c r="D410" s="21" t="s">
        <v>1108</v>
      </c>
      <c r="G410" s="1" t="s">
        <v>1632</v>
      </c>
      <c r="H410" s="60" t="s">
        <v>83</v>
      </c>
      <c r="I410" s="183">
        <v>2</v>
      </c>
      <c r="J410" s="184">
        <v>2500</v>
      </c>
      <c r="K410" s="74">
        <f t="shared" si="8"/>
        <v>5000</v>
      </c>
      <c r="L410" s="61" t="s">
        <v>217</v>
      </c>
      <c r="M410" s="77" t="s">
        <v>1360</v>
      </c>
      <c r="N410" s="6" t="s">
        <v>1361</v>
      </c>
    </row>
    <row r="411" spans="1:14" ht="30" x14ac:dyDescent="0.25">
      <c r="A411" s="61">
        <v>407</v>
      </c>
      <c r="B411" s="168" t="s">
        <v>1106</v>
      </c>
      <c r="C411" s="20" t="s">
        <v>1109</v>
      </c>
      <c r="D411" s="21" t="s">
        <v>1110</v>
      </c>
      <c r="G411" s="1" t="s">
        <v>1632</v>
      </c>
      <c r="H411" s="60" t="s">
        <v>83</v>
      </c>
      <c r="I411" s="183">
        <v>2</v>
      </c>
      <c r="J411" s="184">
        <v>2500</v>
      </c>
      <c r="K411" s="74">
        <f t="shared" si="8"/>
        <v>5000</v>
      </c>
      <c r="L411" s="61" t="s">
        <v>217</v>
      </c>
      <c r="M411" s="77" t="s">
        <v>1360</v>
      </c>
      <c r="N411" s="6" t="s">
        <v>1361</v>
      </c>
    </row>
    <row r="412" spans="1:14" ht="30" x14ac:dyDescent="0.25">
      <c r="A412" s="61">
        <v>408</v>
      </c>
      <c r="B412" s="169" t="s">
        <v>1111</v>
      </c>
      <c r="C412" s="20" t="s">
        <v>1112</v>
      </c>
      <c r="D412" s="21" t="s">
        <v>1113</v>
      </c>
      <c r="G412" s="1" t="s">
        <v>1632</v>
      </c>
      <c r="H412" s="60" t="s">
        <v>83</v>
      </c>
      <c r="I412" s="183">
        <v>2</v>
      </c>
      <c r="J412" s="184">
        <v>1600</v>
      </c>
      <c r="K412" s="74">
        <f t="shared" si="8"/>
        <v>3200</v>
      </c>
      <c r="L412" s="61" t="s">
        <v>217</v>
      </c>
      <c r="M412" s="77" t="s">
        <v>1360</v>
      </c>
      <c r="N412" s="6" t="s">
        <v>1361</v>
      </c>
    </row>
    <row r="413" spans="1:14" ht="30" x14ac:dyDescent="0.25">
      <c r="A413" s="61">
        <v>409</v>
      </c>
      <c r="B413" s="169" t="s">
        <v>1111</v>
      </c>
      <c r="C413" s="20" t="s">
        <v>1114</v>
      </c>
      <c r="D413" s="21" t="s">
        <v>1115</v>
      </c>
      <c r="G413" s="1" t="s">
        <v>1632</v>
      </c>
      <c r="H413" s="60" t="s">
        <v>83</v>
      </c>
      <c r="I413" s="183">
        <v>2</v>
      </c>
      <c r="J413" s="184">
        <v>1600</v>
      </c>
      <c r="K413" s="74">
        <f t="shared" si="8"/>
        <v>3200</v>
      </c>
      <c r="L413" s="61" t="s">
        <v>217</v>
      </c>
      <c r="M413" s="77" t="s">
        <v>1360</v>
      </c>
      <c r="N413" s="6" t="s">
        <v>1361</v>
      </c>
    </row>
    <row r="414" spans="1:14" ht="30" x14ac:dyDescent="0.25">
      <c r="A414" s="61">
        <v>410</v>
      </c>
      <c r="B414" s="168" t="s">
        <v>1106</v>
      </c>
      <c r="C414" s="20" t="s">
        <v>1116</v>
      </c>
      <c r="D414" s="24" t="s">
        <v>1117</v>
      </c>
      <c r="G414" s="1" t="s">
        <v>1632</v>
      </c>
      <c r="H414" s="60" t="s">
        <v>83</v>
      </c>
      <c r="I414" s="183">
        <v>4</v>
      </c>
      <c r="J414" s="184">
        <v>3500</v>
      </c>
      <c r="K414" s="74">
        <f t="shared" si="8"/>
        <v>14000</v>
      </c>
      <c r="L414" s="61" t="s">
        <v>217</v>
      </c>
      <c r="M414" s="77" t="s">
        <v>1360</v>
      </c>
      <c r="N414" s="6" t="s">
        <v>1361</v>
      </c>
    </row>
    <row r="415" spans="1:14" ht="30" x14ac:dyDescent="0.25">
      <c r="A415" s="61">
        <v>411</v>
      </c>
      <c r="B415" s="169" t="s">
        <v>1111</v>
      </c>
      <c r="C415" s="20" t="s">
        <v>1118</v>
      </c>
      <c r="D415" s="24" t="s">
        <v>1119</v>
      </c>
      <c r="G415" s="1" t="s">
        <v>1632</v>
      </c>
      <c r="H415" s="60" t="s">
        <v>83</v>
      </c>
      <c r="I415" s="183">
        <v>4</v>
      </c>
      <c r="J415" s="184">
        <v>3000</v>
      </c>
      <c r="K415" s="74">
        <f t="shared" si="8"/>
        <v>12000</v>
      </c>
      <c r="L415" s="61" t="s">
        <v>217</v>
      </c>
      <c r="M415" s="77" t="s">
        <v>1360</v>
      </c>
      <c r="N415" s="6" t="s">
        <v>1361</v>
      </c>
    </row>
    <row r="416" spans="1:14" ht="30" x14ac:dyDescent="0.25">
      <c r="A416" s="61">
        <v>412</v>
      </c>
      <c r="B416" s="168" t="s">
        <v>1106</v>
      </c>
      <c r="C416" s="20" t="s">
        <v>1120</v>
      </c>
      <c r="D416" s="21" t="s">
        <v>1121</v>
      </c>
      <c r="G416" s="1" t="s">
        <v>1632</v>
      </c>
      <c r="H416" s="60" t="s">
        <v>83</v>
      </c>
      <c r="I416" s="183">
        <v>5</v>
      </c>
      <c r="J416" s="184">
        <v>6000</v>
      </c>
      <c r="K416" s="74">
        <f t="shared" si="8"/>
        <v>30000</v>
      </c>
      <c r="L416" s="61" t="s">
        <v>217</v>
      </c>
      <c r="M416" s="77" t="s">
        <v>1360</v>
      </c>
      <c r="N416" s="6" t="s">
        <v>1361</v>
      </c>
    </row>
    <row r="417" spans="1:14" ht="30" x14ac:dyDescent="0.25">
      <c r="A417" s="61">
        <v>413</v>
      </c>
      <c r="B417" s="168" t="s">
        <v>1106</v>
      </c>
      <c r="C417" s="20" t="s">
        <v>1122</v>
      </c>
      <c r="D417" s="21" t="s">
        <v>1123</v>
      </c>
      <c r="G417" s="1" t="s">
        <v>1632</v>
      </c>
      <c r="H417" s="60" t="s">
        <v>83</v>
      </c>
      <c r="I417" s="183">
        <v>5</v>
      </c>
      <c r="J417" s="184">
        <v>6000</v>
      </c>
      <c r="K417" s="74">
        <f t="shared" si="8"/>
        <v>30000</v>
      </c>
      <c r="L417" s="61" t="s">
        <v>217</v>
      </c>
      <c r="M417" s="77" t="s">
        <v>1360</v>
      </c>
      <c r="N417" s="6" t="s">
        <v>1361</v>
      </c>
    </row>
    <row r="418" spans="1:14" ht="30" x14ac:dyDescent="0.25">
      <c r="A418" s="61">
        <v>414</v>
      </c>
      <c r="B418" s="169" t="s">
        <v>1111</v>
      </c>
      <c r="C418" s="20" t="s">
        <v>1124</v>
      </c>
      <c r="D418" s="21" t="s">
        <v>1125</v>
      </c>
      <c r="G418" s="1" t="s">
        <v>1632</v>
      </c>
      <c r="H418" s="60" t="s">
        <v>83</v>
      </c>
      <c r="I418" s="183">
        <v>5</v>
      </c>
      <c r="J418" s="184">
        <v>6000</v>
      </c>
      <c r="K418" s="74">
        <f t="shared" si="8"/>
        <v>30000</v>
      </c>
      <c r="L418" s="61" t="s">
        <v>217</v>
      </c>
      <c r="M418" s="77" t="s">
        <v>1360</v>
      </c>
      <c r="N418" s="6" t="s">
        <v>1361</v>
      </c>
    </row>
    <row r="419" spans="1:14" ht="30" x14ac:dyDescent="0.25">
      <c r="A419" s="61">
        <v>415</v>
      </c>
      <c r="B419" s="169" t="s">
        <v>1111</v>
      </c>
      <c r="C419" s="20" t="s">
        <v>1126</v>
      </c>
      <c r="D419" s="21" t="s">
        <v>1127</v>
      </c>
      <c r="G419" s="1" t="s">
        <v>1632</v>
      </c>
      <c r="H419" s="60" t="s">
        <v>83</v>
      </c>
      <c r="I419" s="183">
        <v>1</v>
      </c>
      <c r="J419" s="184">
        <v>9800</v>
      </c>
      <c r="K419" s="74">
        <f t="shared" si="8"/>
        <v>9800</v>
      </c>
      <c r="L419" s="61" t="s">
        <v>217</v>
      </c>
      <c r="M419" s="77" t="s">
        <v>1360</v>
      </c>
      <c r="N419" s="6" t="s">
        <v>1361</v>
      </c>
    </row>
    <row r="420" spans="1:14" ht="30" x14ac:dyDescent="0.25">
      <c r="A420" s="61">
        <v>416</v>
      </c>
      <c r="B420" s="169" t="s">
        <v>791</v>
      </c>
      <c r="C420" s="20" t="s">
        <v>1128</v>
      </c>
      <c r="D420" s="24" t="s">
        <v>1129</v>
      </c>
      <c r="G420" s="1" t="s">
        <v>1632</v>
      </c>
      <c r="H420" s="60" t="s">
        <v>83</v>
      </c>
      <c r="I420" s="183">
        <v>3</v>
      </c>
      <c r="J420" s="184">
        <v>19600</v>
      </c>
      <c r="K420" s="74">
        <f t="shared" si="8"/>
        <v>58800</v>
      </c>
      <c r="L420" s="61" t="s">
        <v>217</v>
      </c>
      <c r="M420" s="77" t="s">
        <v>1360</v>
      </c>
      <c r="N420" s="6" t="s">
        <v>1361</v>
      </c>
    </row>
    <row r="421" spans="1:14" ht="30" x14ac:dyDescent="0.25">
      <c r="A421" s="61">
        <v>417</v>
      </c>
      <c r="B421" s="34" t="s">
        <v>1130</v>
      </c>
      <c r="C421" s="20" t="s">
        <v>1131</v>
      </c>
      <c r="D421" s="21" t="s">
        <v>1132</v>
      </c>
      <c r="G421" s="1" t="s">
        <v>1632</v>
      </c>
      <c r="H421" s="60" t="s">
        <v>83</v>
      </c>
      <c r="I421" s="183">
        <v>1</v>
      </c>
      <c r="J421" s="184">
        <v>19000</v>
      </c>
      <c r="K421" s="74">
        <f t="shared" si="8"/>
        <v>19000</v>
      </c>
      <c r="L421" s="61" t="s">
        <v>217</v>
      </c>
      <c r="M421" s="77" t="s">
        <v>1360</v>
      </c>
      <c r="N421" s="6" t="s">
        <v>1361</v>
      </c>
    </row>
    <row r="422" spans="1:14" ht="30" x14ac:dyDescent="0.25">
      <c r="A422" s="61">
        <v>418</v>
      </c>
      <c r="B422" s="34" t="s">
        <v>1130</v>
      </c>
      <c r="C422" s="20" t="s">
        <v>1131</v>
      </c>
      <c r="D422" s="21" t="s">
        <v>1133</v>
      </c>
      <c r="G422" s="1" t="s">
        <v>1632</v>
      </c>
      <c r="H422" s="60" t="s">
        <v>83</v>
      </c>
      <c r="I422" s="183">
        <v>1</v>
      </c>
      <c r="J422" s="184">
        <v>21000</v>
      </c>
      <c r="K422" s="74">
        <f t="shared" si="8"/>
        <v>21000</v>
      </c>
      <c r="L422" s="61" t="s">
        <v>217</v>
      </c>
      <c r="M422" s="77" t="s">
        <v>1360</v>
      </c>
      <c r="N422" s="6" t="s">
        <v>1361</v>
      </c>
    </row>
    <row r="423" spans="1:14" ht="30" x14ac:dyDescent="0.25">
      <c r="A423" s="61">
        <v>419</v>
      </c>
      <c r="B423" s="167" t="s">
        <v>794</v>
      </c>
      <c r="C423" s="20" t="s">
        <v>1134</v>
      </c>
      <c r="D423" s="21" t="s">
        <v>1135</v>
      </c>
      <c r="G423" s="1" t="s">
        <v>1632</v>
      </c>
      <c r="H423" s="60" t="s">
        <v>83</v>
      </c>
      <c r="I423" s="183">
        <v>3</v>
      </c>
      <c r="J423" s="184">
        <v>6400</v>
      </c>
      <c r="K423" s="74">
        <f t="shared" si="8"/>
        <v>19200</v>
      </c>
      <c r="L423" s="61" t="s">
        <v>217</v>
      </c>
      <c r="M423" s="77" t="s">
        <v>1360</v>
      </c>
      <c r="N423" s="6" t="s">
        <v>1361</v>
      </c>
    </row>
    <row r="424" spans="1:14" ht="30" x14ac:dyDescent="0.25">
      <c r="A424" s="61">
        <v>420</v>
      </c>
      <c r="B424" s="33" t="s">
        <v>1136</v>
      </c>
      <c r="C424" s="20" t="s">
        <v>1137</v>
      </c>
      <c r="D424" s="21" t="s">
        <v>1138</v>
      </c>
      <c r="G424" s="1" t="s">
        <v>1632</v>
      </c>
      <c r="H424" s="60" t="s">
        <v>83</v>
      </c>
      <c r="I424" s="183">
        <v>1</v>
      </c>
      <c r="J424" s="184">
        <v>86200</v>
      </c>
      <c r="K424" s="74">
        <f t="shared" si="8"/>
        <v>86200</v>
      </c>
      <c r="L424" s="61" t="s">
        <v>217</v>
      </c>
      <c r="M424" s="77" t="s">
        <v>1360</v>
      </c>
      <c r="N424" s="6" t="s">
        <v>1361</v>
      </c>
    </row>
    <row r="425" spans="1:14" ht="30" x14ac:dyDescent="0.25">
      <c r="A425" s="61">
        <v>421</v>
      </c>
      <c r="B425" s="34" t="s">
        <v>1139</v>
      </c>
      <c r="C425" s="20" t="s">
        <v>1140</v>
      </c>
      <c r="D425" s="21" t="s">
        <v>1141</v>
      </c>
      <c r="G425" s="1" t="s">
        <v>1632</v>
      </c>
      <c r="H425" s="60" t="s">
        <v>83</v>
      </c>
      <c r="I425" s="183">
        <v>1</v>
      </c>
      <c r="J425" s="184">
        <v>33700</v>
      </c>
      <c r="K425" s="74">
        <f t="shared" si="8"/>
        <v>33700</v>
      </c>
      <c r="L425" s="61" t="s">
        <v>217</v>
      </c>
      <c r="M425" s="77" t="s">
        <v>1360</v>
      </c>
      <c r="N425" s="6" t="s">
        <v>1361</v>
      </c>
    </row>
    <row r="426" spans="1:14" ht="30" x14ac:dyDescent="0.25">
      <c r="A426" s="61">
        <v>422</v>
      </c>
      <c r="B426" s="33" t="s">
        <v>1142</v>
      </c>
      <c r="C426" s="20" t="s">
        <v>1143</v>
      </c>
      <c r="D426" s="21" t="s">
        <v>1144</v>
      </c>
      <c r="G426" s="1" t="s">
        <v>1632</v>
      </c>
      <c r="H426" s="60" t="s">
        <v>83</v>
      </c>
      <c r="I426" s="183">
        <v>2</v>
      </c>
      <c r="J426" s="184">
        <v>37800</v>
      </c>
      <c r="K426" s="74">
        <f t="shared" si="8"/>
        <v>75600</v>
      </c>
      <c r="L426" s="61" t="s">
        <v>217</v>
      </c>
      <c r="M426" s="77" t="s">
        <v>1360</v>
      </c>
      <c r="N426" s="6" t="s">
        <v>1361</v>
      </c>
    </row>
    <row r="427" spans="1:14" ht="30" x14ac:dyDescent="0.25">
      <c r="A427" s="61">
        <v>423</v>
      </c>
      <c r="B427" s="33" t="s">
        <v>1142</v>
      </c>
      <c r="C427" s="20" t="s">
        <v>1145</v>
      </c>
      <c r="D427" s="21" t="s">
        <v>1146</v>
      </c>
      <c r="G427" s="1" t="s">
        <v>1632</v>
      </c>
      <c r="H427" s="60" t="s">
        <v>83</v>
      </c>
      <c r="I427" s="183">
        <v>6</v>
      </c>
      <c r="J427" s="184">
        <v>7400</v>
      </c>
      <c r="K427" s="74">
        <f t="shared" si="8"/>
        <v>44400</v>
      </c>
      <c r="L427" s="61" t="s">
        <v>217</v>
      </c>
      <c r="M427" s="77" t="s">
        <v>1360</v>
      </c>
      <c r="N427" s="6" t="s">
        <v>1361</v>
      </c>
    </row>
    <row r="428" spans="1:14" ht="30" x14ac:dyDescent="0.25">
      <c r="A428" s="61">
        <v>424</v>
      </c>
      <c r="B428" s="34" t="s">
        <v>1147</v>
      </c>
      <c r="C428" s="20" t="s">
        <v>1148</v>
      </c>
      <c r="D428" s="21" t="s">
        <v>1149</v>
      </c>
      <c r="G428" s="1" t="s">
        <v>1632</v>
      </c>
      <c r="H428" s="60" t="s">
        <v>83</v>
      </c>
      <c r="I428" s="183">
        <v>2</v>
      </c>
      <c r="J428" s="184">
        <v>9500</v>
      </c>
      <c r="K428" s="74">
        <f t="shared" si="8"/>
        <v>19000</v>
      </c>
      <c r="L428" s="61" t="s">
        <v>217</v>
      </c>
      <c r="M428" s="77" t="s">
        <v>1360</v>
      </c>
      <c r="N428" s="6" t="s">
        <v>1361</v>
      </c>
    </row>
    <row r="429" spans="1:14" ht="30" x14ac:dyDescent="0.25">
      <c r="A429" s="61">
        <v>425</v>
      </c>
      <c r="B429" s="33" t="s">
        <v>1142</v>
      </c>
      <c r="C429" s="20" t="s">
        <v>1150</v>
      </c>
      <c r="D429" s="21" t="s">
        <v>1151</v>
      </c>
      <c r="G429" s="1" t="s">
        <v>1632</v>
      </c>
      <c r="H429" s="60" t="s">
        <v>83</v>
      </c>
      <c r="I429" s="183">
        <v>2</v>
      </c>
      <c r="J429" s="184">
        <v>6000</v>
      </c>
      <c r="K429" s="74">
        <f t="shared" si="8"/>
        <v>12000</v>
      </c>
      <c r="L429" s="61" t="s">
        <v>217</v>
      </c>
      <c r="M429" s="77" t="s">
        <v>1360</v>
      </c>
      <c r="N429" s="6" t="s">
        <v>1361</v>
      </c>
    </row>
    <row r="430" spans="1:14" ht="30" x14ac:dyDescent="0.25">
      <c r="A430" s="61">
        <v>426</v>
      </c>
      <c r="B430" s="33" t="s">
        <v>1152</v>
      </c>
      <c r="C430" s="20" t="s">
        <v>1153</v>
      </c>
      <c r="D430" s="21" t="s">
        <v>1154</v>
      </c>
      <c r="G430" s="1" t="s">
        <v>1632</v>
      </c>
      <c r="H430" s="60" t="s">
        <v>83</v>
      </c>
      <c r="I430" s="183">
        <v>2</v>
      </c>
      <c r="J430" s="184">
        <v>3900</v>
      </c>
      <c r="K430" s="74">
        <f t="shared" si="8"/>
        <v>7800</v>
      </c>
      <c r="L430" s="61" t="s">
        <v>217</v>
      </c>
      <c r="M430" s="77" t="s">
        <v>1360</v>
      </c>
      <c r="N430" s="6" t="s">
        <v>1361</v>
      </c>
    </row>
    <row r="431" spans="1:14" ht="30" x14ac:dyDescent="0.25">
      <c r="A431" s="61">
        <v>427</v>
      </c>
      <c r="B431" s="33" t="s">
        <v>994</v>
      </c>
      <c r="C431" s="20" t="s">
        <v>1155</v>
      </c>
      <c r="D431" s="21" t="s">
        <v>1156</v>
      </c>
      <c r="G431" s="1" t="s">
        <v>1632</v>
      </c>
      <c r="H431" s="60" t="s">
        <v>83</v>
      </c>
      <c r="I431" s="183">
        <v>6</v>
      </c>
      <c r="J431" s="184">
        <v>1600</v>
      </c>
      <c r="K431" s="74">
        <f t="shared" si="8"/>
        <v>9600</v>
      </c>
      <c r="L431" s="61" t="s">
        <v>217</v>
      </c>
      <c r="M431" s="77" t="s">
        <v>1360</v>
      </c>
      <c r="N431" s="6" t="s">
        <v>1361</v>
      </c>
    </row>
    <row r="432" spans="1:14" ht="30" x14ac:dyDescent="0.25">
      <c r="A432" s="61">
        <v>428</v>
      </c>
      <c r="B432" s="33" t="s">
        <v>994</v>
      </c>
      <c r="C432" s="20" t="s">
        <v>1157</v>
      </c>
      <c r="D432" s="21" t="s">
        <v>1158</v>
      </c>
      <c r="G432" s="1" t="s">
        <v>1632</v>
      </c>
      <c r="H432" s="60" t="s">
        <v>83</v>
      </c>
      <c r="I432" s="183">
        <v>6</v>
      </c>
      <c r="J432" s="184">
        <v>1600</v>
      </c>
      <c r="K432" s="74">
        <f t="shared" si="8"/>
        <v>9600</v>
      </c>
      <c r="L432" s="61" t="s">
        <v>217</v>
      </c>
      <c r="M432" s="77" t="s">
        <v>1360</v>
      </c>
      <c r="N432" s="6" t="s">
        <v>1361</v>
      </c>
    </row>
    <row r="433" spans="1:14" ht="30" x14ac:dyDescent="0.25">
      <c r="A433" s="61">
        <v>429</v>
      </c>
      <c r="B433" s="33" t="s">
        <v>1159</v>
      </c>
      <c r="C433" s="28" t="s">
        <v>1160</v>
      </c>
      <c r="D433" s="21" t="s">
        <v>1161</v>
      </c>
      <c r="G433" s="1" t="s">
        <v>1632</v>
      </c>
      <c r="H433" s="60" t="s">
        <v>83</v>
      </c>
      <c r="I433" s="183">
        <v>2</v>
      </c>
      <c r="J433" s="184">
        <v>7500</v>
      </c>
      <c r="K433" s="74">
        <f t="shared" si="8"/>
        <v>15000</v>
      </c>
      <c r="L433" s="61" t="s">
        <v>217</v>
      </c>
      <c r="M433" s="77" t="s">
        <v>1360</v>
      </c>
      <c r="N433" s="6" t="s">
        <v>1361</v>
      </c>
    </row>
    <row r="434" spans="1:14" ht="30" x14ac:dyDescent="0.25">
      <c r="A434" s="61">
        <v>430</v>
      </c>
      <c r="B434" s="33" t="s">
        <v>1162</v>
      </c>
      <c r="C434" s="28" t="s">
        <v>1163</v>
      </c>
      <c r="D434" s="21" t="s">
        <v>1164</v>
      </c>
      <c r="G434" s="1" t="s">
        <v>1632</v>
      </c>
      <c r="H434" s="60" t="s">
        <v>83</v>
      </c>
      <c r="I434" s="183">
        <v>1</v>
      </c>
      <c r="J434" s="184">
        <v>35500</v>
      </c>
      <c r="K434" s="74">
        <f t="shared" si="8"/>
        <v>35500</v>
      </c>
      <c r="L434" s="61" t="s">
        <v>217</v>
      </c>
      <c r="M434" s="77" t="s">
        <v>1360</v>
      </c>
      <c r="N434" s="6" t="s">
        <v>1361</v>
      </c>
    </row>
    <row r="435" spans="1:14" ht="30" x14ac:dyDescent="0.25">
      <c r="A435" s="61">
        <v>431</v>
      </c>
      <c r="B435" s="33" t="s">
        <v>561</v>
      </c>
      <c r="C435" s="28" t="s">
        <v>1165</v>
      </c>
      <c r="D435" s="21" t="s">
        <v>1166</v>
      </c>
      <c r="G435" s="1" t="s">
        <v>1632</v>
      </c>
      <c r="H435" s="60" t="s">
        <v>83</v>
      </c>
      <c r="I435" s="183">
        <v>2</v>
      </c>
      <c r="J435" s="184">
        <v>5400</v>
      </c>
      <c r="K435" s="74">
        <f t="shared" si="8"/>
        <v>10800</v>
      </c>
      <c r="L435" s="61" t="s">
        <v>217</v>
      </c>
      <c r="M435" s="77" t="s">
        <v>1360</v>
      </c>
      <c r="N435" s="6" t="s">
        <v>1361</v>
      </c>
    </row>
    <row r="436" spans="1:14" ht="30" x14ac:dyDescent="0.25">
      <c r="A436" s="61">
        <v>432</v>
      </c>
      <c r="B436" s="33" t="s">
        <v>1167</v>
      </c>
      <c r="C436" s="28" t="s">
        <v>1168</v>
      </c>
      <c r="D436" s="21" t="s">
        <v>1169</v>
      </c>
      <c r="G436" s="1" t="s">
        <v>1632</v>
      </c>
      <c r="H436" s="60" t="s">
        <v>83</v>
      </c>
      <c r="I436" s="183">
        <v>2</v>
      </c>
      <c r="J436" s="184">
        <v>8200</v>
      </c>
      <c r="K436" s="74">
        <f t="shared" si="8"/>
        <v>16400</v>
      </c>
      <c r="L436" s="61" t="s">
        <v>217</v>
      </c>
      <c r="M436" s="77" t="s">
        <v>1360</v>
      </c>
      <c r="N436" s="6" t="s">
        <v>1361</v>
      </c>
    </row>
    <row r="437" spans="1:14" ht="30" x14ac:dyDescent="0.25">
      <c r="A437" s="61">
        <v>433</v>
      </c>
      <c r="B437" s="34" t="s">
        <v>1170</v>
      </c>
      <c r="C437" s="28" t="s">
        <v>1171</v>
      </c>
      <c r="D437" s="21" t="s">
        <v>1172</v>
      </c>
      <c r="G437" s="1" t="s">
        <v>1632</v>
      </c>
      <c r="H437" s="60" t="s">
        <v>83</v>
      </c>
      <c r="I437" s="183">
        <v>10</v>
      </c>
      <c r="J437" s="184">
        <v>2800</v>
      </c>
      <c r="K437" s="74">
        <f t="shared" si="8"/>
        <v>28000</v>
      </c>
      <c r="L437" s="61" t="s">
        <v>217</v>
      </c>
      <c r="M437" s="77" t="s">
        <v>1360</v>
      </c>
      <c r="N437" s="6" t="s">
        <v>1361</v>
      </c>
    </row>
    <row r="438" spans="1:14" ht="30" x14ac:dyDescent="0.25">
      <c r="A438" s="61">
        <v>434</v>
      </c>
      <c r="B438" s="34" t="s">
        <v>1170</v>
      </c>
      <c r="C438" s="28" t="s">
        <v>1173</v>
      </c>
      <c r="D438" s="21" t="s">
        <v>1174</v>
      </c>
      <c r="G438" s="1" t="s">
        <v>1632</v>
      </c>
      <c r="H438" s="60" t="s">
        <v>83</v>
      </c>
      <c r="I438" s="183">
        <v>10</v>
      </c>
      <c r="J438" s="184">
        <v>3900</v>
      </c>
      <c r="K438" s="74">
        <f t="shared" si="8"/>
        <v>39000</v>
      </c>
      <c r="L438" s="61" t="s">
        <v>217</v>
      </c>
      <c r="M438" s="77" t="s">
        <v>1360</v>
      </c>
      <c r="N438" s="6" t="s">
        <v>1361</v>
      </c>
    </row>
    <row r="439" spans="1:14" ht="30" x14ac:dyDescent="0.25">
      <c r="A439" s="61">
        <v>435</v>
      </c>
      <c r="B439" s="33" t="s">
        <v>1175</v>
      </c>
      <c r="C439" s="28" t="s">
        <v>1176</v>
      </c>
      <c r="D439" s="21" t="s">
        <v>1177</v>
      </c>
      <c r="G439" s="1" t="s">
        <v>1632</v>
      </c>
      <c r="H439" s="60" t="s">
        <v>83</v>
      </c>
      <c r="I439" s="183">
        <v>1</v>
      </c>
      <c r="J439" s="184">
        <v>38400</v>
      </c>
      <c r="K439" s="74">
        <f t="shared" si="8"/>
        <v>38400</v>
      </c>
      <c r="L439" s="61" t="s">
        <v>217</v>
      </c>
      <c r="M439" s="77" t="s">
        <v>1360</v>
      </c>
      <c r="N439" s="6" t="s">
        <v>1361</v>
      </c>
    </row>
    <row r="440" spans="1:14" ht="30" x14ac:dyDescent="0.25">
      <c r="A440" s="61">
        <v>436</v>
      </c>
      <c r="B440" s="33" t="s">
        <v>891</v>
      </c>
      <c r="C440" s="28" t="s">
        <v>1178</v>
      </c>
      <c r="D440" s="21" t="s">
        <v>1179</v>
      </c>
      <c r="G440" s="1" t="s">
        <v>1632</v>
      </c>
      <c r="H440" s="60" t="s">
        <v>83</v>
      </c>
      <c r="I440" s="183">
        <v>2</v>
      </c>
      <c r="J440" s="184">
        <v>9700</v>
      </c>
      <c r="K440" s="74">
        <f t="shared" si="8"/>
        <v>19400</v>
      </c>
      <c r="L440" s="61" t="s">
        <v>217</v>
      </c>
      <c r="M440" s="77" t="s">
        <v>1360</v>
      </c>
      <c r="N440" s="6" t="s">
        <v>1361</v>
      </c>
    </row>
    <row r="441" spans="1:14" ht="30" x14ac:dyDescent="0.25">
      <c r="A441" s="61">
        <v>437</v>
      </c>
      <c r="B441" s="33" t="s">
        <v>1180</v>
      </c>
      <c r="C441" s="28" t="s">
        <v>1181</v>
      </c>
      <c r="D441" s="21" t="s">
        <v>1182</v>
      </c>
      <c r="G441" s="1" t="s">
        <v>1632</v>
      </c>
      <c r="H441" s="60" t="s">
        <v>83</v>
      </c>
      <c r="I441" s="183">
        <v>1</v>
      </c>
      <c r="J441" s="184">
        <v>7000</v>
      </c>
      <c r="K441" s="74">
        <f t="shared" si="8"/>
        <v>7000</v>
      </c>
      <c r="L441" s="61" t="s">
        <v>217</v>
      </c>
      <c r="M441" s="77" t="s">
        <v>1360</v>
      </c>
      <c r="N441" s="6" t="s">
        <v>1361</v>
      </c>
    </row>
    <row r="442" spans="1:14" ht="30" x14ac:dyDescent="0.25">
      <c r="A442" s="61">
        <v>438</v>
      </c>
      <c r="B442" s="34" t="s">
        <v>1183</v>
      </c>
      <c r="C442" s="28" t="s">
        <v>1184</v>
      </c>
      <c r="D442" s="21" t="s">
        <v>1185</v>
      </c>
      <c r="G442" s="1" t="s">
        <v>1632</v>
      </c>
      <c r="H442" s="60" t="s">
        <v>83</v>
      </c>
      <c r="I442" s="183">
        <v>1</v>
      </c>
      <c r="J442" s="184">
        <v>31200</v>
      </c>
      <c r="K442" s="74">
        <f t="shared" si="8"/>
        <v>31200</v>
      </c>
      <c r="L442" s="61" t="s">
        <v>217</v>
      </c>
      <c r="M442" s="77" t="s">
        <v>1360</v>
      </c>
      <c r="N442" s="6" t="s">
        <v>1361</v>
      </c>
    </row>
    <row r="443" spans="1:14" ht="30" x14ac:dyDescent="0.25">
      <c r="A443" s="61">
        <v>439</v>
      </c>
      <c r="B443" s="33" t="s">
        <v>1186</v>
      </c>
      <c r="C443" s="28" t="s">
        <v>1187</v>
      </c>
      <c r="D443" s="21" t="s">
        <v>1188</v>
      </c>
      <c r="G443" s="1" t="s">
        <v>1632</v>
      </c>
      <c r="H443" s="60" t="s">
        <v>83</v>
      </c>
      <c r="I443" s="183">
        <v>1</v>
      </c>
      <c r="J443" s="184">
        <v>7500</v>
      </c>
      <c r="K443" s="74">
        <f t="shared" si="8"/>
        <v>7500</v>
      </c>
      <c r="L443" s="61" t="s">
        <v>217</v>
      </c>
      <c r="M443" s="77" t="s">
        <v>1360</v>
      </c>
      <c r="N443" s="6" t="s">
        <v>1361</v>
      </c>
    </row>
    <row r="444" spans="1:14" ht="30" x14ac:dyDescent="0.25">
      <c r="A444" s="61">
        <v>440</v>
      </c>
      <c r="B444" s="33" t="s">
        <v>1189</v>
      </c>
      <c r="C444" s="28" t="s">
        <v>1190</v>
      </c>
      <c r="D444" s="21" t="s">
        <v>1191</v>
      </c>
      <c r="G444" s="1" t="s">
        <v>1632</v>
      </c>
      <c r="H444" s="60" t="s">
        <v>83</v>
      </c>
      <c r="I444" s="183">
        <v>4</v>
      </c>
      <c r="J444" s="184">
        <v>4500</v>
      </c>
      <c r="K444" s="74">
        <f t="shared" si="8"/>
        <v>18000</v>
      </c>
      <c r="L444" s="61" t="s">
        <v>217</v>
      </c>
      <c r="M444" s="77" t="s">
        <v>1360</v>
      </c>
      <c r="N444" s="6" t="s">
        <v>1361</v>
      </c>
    </row>
    <row r="445" spans="1:14" ht="30" x14ac:dyDescent="0.25">
      <c r="A445" s="61">
        <v>441</v>
      </c>
      <c r="B445" s="33" t="s">
        <v>1189</v>
      </c>
      <c r="C445" s="28" t="s">
        <v>1192</v>
      </c>
      <c r="D445" s="21" t="s">
        <v>1193</v>
      </c>
      <c r="G445" s="1" t="s">
        <v>1632</v>
      </c>
      <c r="H445" s="60" t="s">
        <v>83</v>
      </c>
      <c r="I445" s="183">
        <v>4</v>
      </c>
      <c r="J445" s="184">
        <v>9200</v>
      </c>
      <c r="K445" s="74">
        <f t="shared" si="8"/>
        <v>36800</v>
      </c>
      <c r="L445" s="61" t="s">
        <v>217</v>
      </c>
      <c r="M445" s="77" t="s">
        <v>1360</v>
      </c>
      <c r="N445" s="6" t="s">
        <v>1361</v>
      </c>
    </row>
    <row r="446" spans="1:14" ht="30" x14ac:dyDescent="0.25">
      <c r="A446" s="61">
        <v>442</v>
      </c>
      <c r="B446" s="33" t="s">
        <v>1194</v>
      </c>
      <c r="C446" s="28" t="s">
        <v>1195</v>
      </c>
      <c r="D446" s="21" t="s">
        <v>1196</v>
      </c>
      <c r="G446" s="1" t="s">
        <v>1632</v>
      </c>
      <c r="H446" s="60" t="s">
        <v>83</v>
      </c>
      <c r="I446" s="183">
        <v>10</v>
      </c>
      <c r="J446" s="184">
        <v>550</v>
      </c>
      <c r="K446" s="74">
        <f t="shared" si="8"/>
        <v>5500</v>
      </c>
      <c r="L446" s="61" t="s">
        <v>217</v>
      </c>
      <c r="M446" s="77" t="s">
        <v>1360</v>
      </c>
      <c r="N446" s="6" t="s">
        <v>1361</v>
      </c>
    </row>
    <row r="447" spans="1:14" ht="30" x14ac:dyDescent="0.25">
      <c r="A447" s="61">
        <v>443</v>
      </c>
      <c r="B447" s="33" t="s">
        <v>1194</v>
      </c>
      <c r="C447" s="28" t="s">
        <v>1197</v>
      </c>
      <c r="D447" s="21" t="s">
        <v>605</v>
      </c>
      <c r="G447" s="1" t="s">
        <v>1632</v>
      </c>
      <c r="H447" s="60" t="s">
        <v>83</v>
      </c>
      <c r="I447" s="183">
        <v>20</v>
      </c>
      <c r="J447" s="184">
        <v>700</v>
      </c>
      <c r="K447" s="74">
        <f t="shared" si="8"/>
        <v>14000</v>
      </c>
      <c r="L447" s="61" t="s">
        <v>217</v>
      </c>
      <c r="M447" s="77" t="s">
        <v>1360</v>
      </c>
      <c r="N447" s="6" t="s">
        <v>1361</v>
      </c>
    </row>
    <row r="448" spans="1:14" ht="30" x14ac:dyDescent="0.25">
      <c r="A448" s="61">
        <v>444</v>
      </c>
      <c r="B448" s="33" t="s">
        <v>1194</v>
      </c>
      <c r="C448" s="28" t="s">
        <v>1198</v>
      </c>
      <c r="D448" s="21" t="s">
        <v>1199</v>
      </c>
      <c r="G448" s="1" t="s">
        <v>1632</v>
      </c>
      <c r="H448" s="60" t="s">
        <v>83</v>
      </c>
      <c r="I448" s="183">
        <v>20</v>
      </c>
      <c r="J448" s="184">
        <v>600</v>
      </c>
      <c r="K448" s="74">
        <f t="shared" si="8"/>
        <v>12000</v>
      </c>
      <c r="L448" s="61" t="s">
        <v>217</v>
      </c>
      <c r="M448" s="77" t="s">
        <v>1360</v>
      </c>
      <c r="N448" s="6" t="s">
        <v>1361</v>
      </c>
    </row>
    <row r="449" spans="1:14" ht="30" x14ac:dyDescent="0.25">
      <c r="A449" s="61">
        <v>445</v>
      </c>
      <c r="B449" s="33" t="s">
        <v>1029</v>
      </c>
      <c r="C449" s="28" t="s">
        <v>1200</v>
      </c>
      <c r="D449" s="21" t="s">
        <v>1201</v>
      </c>
      <c r="G449" s="1" t="s">
        <v>1632</v>
      </c>
      <c r="H449" s="60" t="s">
        <v>83</v>
      </c>
      <c r="I449" s="183">
        <v>10</v>
      </c>
      <c r="J449" s="184">
        <v>2650</v>
      </c>
      <c r="K449" s="74">
        <f t="shared" si="8"/>
        <v>26500</v>
      </c>
      <c r="L449" s="61" t="s">
        <v>217</v>
      </c>
      <c r="M449" s="77" t="s">
        <v>1360</v>
      </c>
      <c r="N449" s="6" t="s">
        <v>1361</v>
      </c>
    </row>
    <row r="450" spans="1:14" ht="30" x14ac:dyDescent="0.25">
      <c r="A450" s="61">
        <v>446</v>
      </c>
      <c r="B450" s="34" t="s">
        <v>1202</v>
      </c>
      <c r="C450" s="28" t="s">
        <v>1359</v>
      </c>
      <c r="D450" s="21" t="s">
        <v>1203</v>
      </c>
      <c r="G450" s="1" t="s">
        <v>1632</v>
      </c>
      <c r="H450" s="60" t="s">
        <v>83</v>
      </c>
      <c r="I450" s="183">
        <v>5</v>
      </c>
      <c r="J450" s="184">
        <v>1400</v>
      </c>
      <c r="K450" s="74">
        <f t="shared" si="8"/>
        <v>7000</v>
      </c>
      <c r="L450" s="61" t="s">
        <v>217</v>
      </c>
      <c r="M450" s="77" t="s">
        <v>1360</v>
      </c>
      <c r="N450" s="6" t="s">
        <v>1361</v>
      </c>
    </row>
    <row r="451" spans="1:14" ht="30" x14ac:dyDescent="0.25">
      <c r="A451" s="61">
        <v>447</v>
      </c>
      <c r="B451" s="34" t="s">
        <v>1202</v>
      </c>
      <c r="C451" s="31" t="s">
        <v>1204</v>
      </c>
      <c r="D451" s="21" t="s">
        <v>1205</v>
      </c>
      <c r="G451" s="1" t="s">
        <v>1632</v>
      </c>
      <c r="H451" s="60" t="s">
        <v>83</v>
      </c>
      <c r="I451" s="183">
        <v>5</v>
      </c>
      <c r="J451" s="184">
        <v>2000</v>
      </c>
      <c r="K451" s="74">
        <f t="shared" si="8"/>
        <v>10000</v>
      </c>
      <c r="L451" s="61" t="s">
        <v>217</v>
      </c>
      <c r="M451" s="77" t="s">
        <v>1360</v>
      </c>
      <c r="N451" s="6" t="s">
        <v>1361</v>
      </c>
    </row>
    <row r="452" spans="1:14" ht="30" x14ac:dyDescent="0.25">
      <c r="A452" s="61">
        <v>448</v>
      </c>
      <c r="B452" s="34" t="s">
        <v>1202</v>
      </c>
      <c r="C452" s="31" t="s">
        <v>1206</v>
      </c>
      <c r="D452" s="21" t="s">
        <v>1207</v>
      </c>
      <c r="G452" s="1" t="s">
        <v>1632</v>
      </c>
      <c r="H452" s="60" t="s">
        <v>83</v>
      </c>
      <c r="I452" s="183">
        <v>5</v>
      </c>
      <c r="J452" s="184">
        <v>1450</v>
      </c>
      <c r="K452" s="74">
        <f t="shared" si="8"/>
        <v>7250</v>
      </c>
      <c r="L452" s="61" t="s">
        <v>217</v>
      </c>
      <c r="M452" s="77" t="s">
        <v>1360</v>
      </c>
      <c r="N452" s="6" t="s">
        <v>1361</v>
      </c>
    </row>
    <row r="453" spans="1:14" ht="30" x14ac:dyDescent="0.25">
      <c r="A453" s="61">
        <v>449</v>
      </c>
      <c r="B453" s="34" t="s">
        <v>1202</v>
      </c>
      <c r="C453" s="31" t="s">
        <v>1208</v>
      </c>
      <c r="D453" s="21" t="s">
        <v>1209</v>
      </c>
      <c r="G453" s="1" t="s">
        <v>1632</v>
      </c>
      <c r="H453" s="60" t="s">
        <v>83</v>
      </c>
      <c r="I453" s="183">
        <v>5</v>
      </c>
      <c r="J453" s="184">
        <v>2100</v>
      </c>
      <c r="K453" s="74">
        <f t="shared" si="8"/>
        <v>10500</v>
      </c>
      <c r="L453" s="61" t="s">
        <v>217</v>
      </c>
      <c r="M453" s="77" t="s">
        <v>1360</v>
      </c>
      <c r="N453" s="6" t="s">
        <v>1361</v>
      </c>
    </row>
    <row r="454" spans="1:14" ht="30" x14ac:dyDescent="0.25">
      <c r="A454" s="61">
        <v>450</v>
      </c>
      <c r="B454" s="34" t="s">
        <v>1202</v>
      </c>
      <c r="C454" s="31" t="s">
        <v>1210</v>
      </c>
      <c r="D454" s="21" t="s">
        <v>1211</v>
      </c>
      <c r="G454" s="1" t="s">
        <v>1632</v>
      </c>
      <c r="H454" s="60" t="s">
        <v>83</v>
      </c>
      <c r="I454" s="183">
        <v>5</v>
      </c>
      <c r="J454" s="184">
        <v>1950</v>
      </c>
      <c r="K454" s="74">
        <f t="shared" si="8"/>
        <v>9750</v>
      </c>
      <c r="L454" s="61" t="s">
        <v>217</v>
      </c>
      <c r="M454" s="77" t="s">
        <v>1360</v>
      </c>
      <c r="N454" s="6" t="s">
        <v>1361</v>
      </c>
    </row>
    <row r="455" spans="1:14" ht="30" x14ac:dyDescent="0.25">
      <c r="A455" s="61">
        <v>451</v>
      </c>
      <c r="B455" s="34" t="s">
        <v>1202</v>
      </c>
      <c r="C455" s="31" t="s">
        <v>1212</v>
      </c>
      <c r="D455" s="21" t="s">
        <v>1213</v>
      </c>
      <c r="G455" s="1" t="s">
        <v>1632</v>
      </c>
      <c r="H455" s="60" t="s">
        <v>83</v>
      </c>
      <c r="I455" s="183">
        <v>5</v>
      </c>
      <c r="J455" s="184">
        <v>2300</v>
      </c>
      <c r="K455" s="74">
        <f t="shared" si="8"/>
        <v>11500</v>
      </c>
      <c r="L455" s="61" t="s">
        <v>217</v>
      </c>
      <c r="M455" s="77" t="s">
        <v>1360</v>
      </c>
      <c r="N455" s="6" t="s">
        <v>1361</v>
      </c>
    </row>
    <row r="456" spans="1:14" ht="30" x14ac:dyDescent="0.25">
      <c r="A456" s="61">
        <v>452</v>
      </c>
      <c r="B456" s="34" t="s">
        <v>1202</v>
      </c>
      <c r="C456" s="31" t="s">
        <v>1214</v>
      </c>
      <c r="D456" s="21" t="s">
        <v>1215</v>
      </c>
      <c r="G456" s="1" t="s">
        <v>1632</v>
      </c>
      <c r="H456" s="60" t="s">
        <v>83</v>
      </c>
      <c r="I456" s="183">
        <v>5</v>
      </c>
      <c r="J456" s="184">
        <v>2250</v>
      </c>
      <c r="K456" s="74">
        <f t="shared" si="8"/>
        <v>11250</v>
      </c>
      <c r="L456" s="61" t="s">
        <v>217</v>
      </c>
      <c r="M456" s="77" t="s">
        <v>1360</v>
      </c>
      <c r="N456" s="6" t="s">
        <v>1361</v>
      </c>
    </row>
    <row r="457" spans="1:14" ht="30" x14ac:dyDescent="0.25">
      <c r="A457" s="61">
        <v>453</v>
      </c>
      <c r="B457" s="34" t="s">
        <v>1202</v>
      </c>
      <c r="C457" s="31" t="s">
        <v>1216</v>
      </c>
      <c r="D457" s="21" t="s">
        <v>1217</v>
      </c>
      <c r="G457" s="1" t="s">
        <v>1632</v>
      </c>
      <c r="H457" s="60" t="s">
        <v>83</v>
      </c>
      <c r="I457" s="183">
        <v>5</v>
      </c>
      <c r="J457" s="184">
        <v>3500</v>
      </c>
      <c r="K457" s="74">
        <f t="shared" si="8"/>
        <v>17500</v>
      </c>
      <c r="L457" s="61" t="s">
        <v>217</v>
      </c>
      <c r="M457" s="77" t="s">
        <v>1360</v>
      </c>
      <c r="N457" s="6" t="s">
        <v>1361</v>
      </c>
    </row>
    <row r="458" spans="1:14" ht="30" x14ac:dyDescent="0.25">
      <c r="A458" s="61">
        <v>454</v>
      </c>
      <c r="B458" s="34" t="s">
        <v>1202</v>
      </c>
      <c r="C458" s="31" t="s">
        <v>1218</v>
      </c>
      <c r="D458" s="21" t="s">
        <v>1219</v>
      </c>
      <c r="G458" s="1" t="s">
        <v>1632</v>
      </c>
      <c r="H458" s="60" t="s">
        <v>83</v>
      </c>
      <c r="I458" s="183">
        <v>5</v>
      </c>
      <c r="J458" s="184">
        <v>4100</v>
      </c>
      <c r="K458" s="74">
        <f t="shared" si="8"/>
        <v>20500</v>
      </c>
      <c r="L458" s="61" t="s">
        <v>217</v>
      </c>
      <c r="M458" s="77" t="s">
        <v>1360</v>
      </c>
      <c r="N458" s="6" t="s">
        <v>1361</v>
      </c>
    </row>
    <row r="459" spans="1:14" ht="30" x14ac:dyDescent="0.25">
      <c r="A459" s="61">
        <v>455</v>
      </c>
      <c r="B459" s="34" t="s">
        <v>1202</v>
      </c>
      <c r="C459" s="31" t="s">
        <v>1220</v>
      </c>
      <c r="D459" s="21" t="s">
        <v>1221</v>
      </c>
      <c r="G459" s="1" t="s">
        <v>1632</v>
      </c>
      <c r="H459" s="60" t="s">
        <v>83</v>
      </c>
      <c r="I459" s="183">
        <v>1</v>
      </c>
      <c r="J459" s="184">
        <v>6000</v>
      </c>
      <c r="K459" s="74">
        <f t="shared" si="8"/>
        <v>6000</v>
      </c>
      <c r="L459" s="61" t="s">
        <v>217</v>
      </c>
      <c r="M459" s="77" t="s">
        <v>1360</v>
      </c>
      <c r="N459" s="6" t="s">
        <v>1361</v>
      </c>
    </row>
    <row r="460" spans="1:14" ht="30" x14ac:dyDescent="0.25">
      <c r="A460" s="61">
        <v>456</v>
      </c>
      <c r="B460" s="33" t="s">
        <v>1222</v>
      </c>
      <c r="C460" s="28" t="s">
        <v>1223</v>
      </c>
      <c r="D460" s="21" t="s">
        <v>1224</v>
      </c>
      <c r="G460" s="1" t="s">
        <v>1632</v>
      </c>
      <c r="H460" s="60" t="s">
        <v>83</v>
      </c>
      <c r="I460" s="183">
        <v>1</v>
      </c>
      <c r="J460" s="184">
        <v>4200</v>
      </c>
      <c r="K460" s="74">
        <f t="shared" si="8"/>
        <v>4200</v>
      </c>
      <c r="L460" s="61" t="s">
        <v>217</v>
      </c>
      <c r="M460" s="77" t="s">
        <v>1360</v>
      </c>
      <c r="N460" s="6" t="s">
        <v>1361</v>
      </c>
    </row>
    <row r="461" spans="1:14" ht="30" x14ac:dyDescent="0.25">
      <c r="A461" s="61">
        <v>457</v>
      </c>
      <c r="B461" s="33" t="s">
        <v>1222</v>
      </c>
      <c r="C461" s="28" t="s">
        <v>1225</v>
      </c>
      <c r="D461" s="21" t="s">
        <v>1226</v>
      </c>
      <c r="G461" s="1" t="s">
        <v>1632</v>
      </c>
      <c r="H461" s="60" t="s">
        <v>83</v>
      </c>
      <c r="I461" s="183">
        <v>1</v>
      </c>
      <c r="J461" s="184">
        <v>6900</v>
      </c>
      <c r="K461" s="74">
        <f t="shared" si="8"/>
        <v>6900</v>
      </c>
      <c r="L461" s="61" t="s">
        <v>217</v>
      </c>
      <c r="M461" s="77" t="s">
        <v>1360</v>
      </c>
      <c r="N461" s="6" t="s">
        <v>1361</v>
      </c>
    </row>
    <row r="462" spans="1:14" ht="30" x14ac:dyDescent="0.25">
      <c r="A462" s="61">
        <v>458</v>
      </c>
      <c r="B462" s="33" t="s">
        <v>1227</v>
      </c>
      <c r="C462" s="31" t="s">
        <v>1228</v>
      </c>
      <c r="D462" s="21" t="s">
        <v>1229</v>
      </c>
      <c r="G462" s="1" t="s">
        <v>1632</v>
      </c>
      <c r="H462" s="60" t="s">
        <v>83</v>
      </c>
      <c r="I462" s="183">
        <v>3</v>
      </c>
      <c r="J462" s="184">
        <v>51300</v>
      </c>
      <c r="K462" s="74">
        <f t="shared" ref="K462:K634" si="9">I462*J462</f>
        <v>153900</v>
      </c>
      <c r="L462" s="61" t="s">
        <v>217</v>
      </c>
      <c r="M462" s="77" t="s">
        <v>1360</v>
      </c>
      <c r="N462" s="6" t="s">
        <v>1361</v>
      </c>
    </row>
    <row r="463" spans="1:14" ht="30" x14ac:dyDescent="0.25">
      <c r="A463" s="61">
        <v>459</v>
      </c>
      <c r="B463" s="33" t="s">
        <v>1227</v>
      </c>
      <c r="C463" s="31" t="s">
        <v>1230</v>
      </c>
      <c r="D463" s="21" t="s">
        <v>1231</v>
      </c>
      <c r="G463" s="1" t="s">
        <v>1632</v>
      </c>
      <c r="H463" s="60" t="s">
        <v>83</v>
      </c>
      <c r="I463" s="183">
        <v>1</v>
      </c>
      <c r="J463" s="184">
        <v>41200</v>
      </c>
      <c r="K463" s="74">
        <f t="shared" si="9"/>
        <v>41200</v>
      </c>
      <c r="L463" s="61" t="s">
        <v>217</v>
      </c>
      <c r="M463" s="77" t="s">
        <v>1360</v>
      </c>
      <c r="N463" s="6" t="s">
        <v>1361</v>
      </c>
    </row>
    <row r="464" spans="1:14" ht="30" x14ac:dyDescent="0.25">
      <c r="A464" s="61">
        <v>460</v>
      </c>
      <c r="B464" s="33" t="s">
        <v>1057</v>
      </c>
      <c r="C464" s="28" t="s">
        <v>1232</v>
      </c>
      <c r="D464" s="21" t="s">
        <v>1233</v>
      </c>
      <c r="G464" s="1" t="s">
        <v>1632</v>
      </c>
      <c r="H464" s="60" t="s">
        <v>83</v>
      </c>
      <c r="I464" s="183">
        <v>1</v>
      </c>
      <c r="J464" s="184">
        <v>33500</v>
      </c>
      <c r="K464" s="74">
        <f t="shared" si="9"/>
        <v>33500</v>
      </c>
      <c r="L464" s="61" t="s">
        <v>217</v>
      </c>
      <c r="M464" s="77" t="s">
        <v>1360</v>
      </c>
      <c r="N464" s="6" t="s">
        <v>1361</v>
      </c>
    </row>
    <row r="465" spans="1:14" ht="30" x14ac:dyDescent="0.25">
      <c r="A465" s="61">
        <v>461</v>
      </c>
      <c r="B465" s="33" t="s">
        <v>1057</v>
      </c>
      <c r="C465" s="28" t="s">
        <v>1234</v>
      </c>
      <c r="D465" s="21" t="s">
        <v>1235</v>
      </c>
      <c r="G465" s="1" t="s">
        <v>1632</v>
      </c>
      <c r="H465" s="60" t="s">
        <v>83</v>
      </c>
      <c r="I465" s="183">
        <v>1</v>
      </c>
      <c r="J465" s="184">
        <v>74800</v>
      </c>
      <c r="K465" s="74">
        <f t="shared" si="9"/>
        <v>74800</v>
      </c>
      <c r="L465" s="61" t="s">
        <v>217</v>
      </c>
      <c r="M465" s="77" t="s">
        <v>1360</v>
      </c>
      <c r="N465" s="6" t="s">
        <v>1361</v>
      </c>
    </row>
    <row r="466" spans="1:14" ht="30" x14ac:dyDescent="0.25">
      <c r="A466" s="61">
        <v>462</v>
      </c>
      <c r="B466" s="33" t="s">
        <v>1057</v>
      </c>
      <c r="C466" s="28" t="s">
        <v>1236</v>
      </c>
      <c r="D466" s="21" t="s">
        <v>1237</v>
      </c>
      <c r="G466" s="1" t="s">
        <v>1632</v>
      </c>
      <c r="H466" s="60" t="s">
        <v>83</v>
      </c>
      <c r="I466" s="183">
        <v>1</v>
      </c>
      <c r="J466" s="184">
        <v>74800</v>
      </c>
      <c r="K466" s="74">
        <f t="shared" si="9"/>
        <v>74800</v>
      </c>
      <c r="L466" s="61" t="s">
        <v>217</v>
      </c>
      <c r="M466" s="77" t="s">
        <v>1360</v>
      </c>
      <c r="N466" s="6" t="s">
        <v>1361</v>
      </c>
    </row>
    <row r="467" spans="1:14" ht="30" x14ac:dyDescent="0.25">
      <c r="A467" s="61">
        <v>463</v>
      </c>
      <c r="B467" s="33" t="s">
        <v>1238</v>
      </c>
      <c r="C467" s="28" t="s">
        <v>1239</v>
      </c>
      <c r="D467" s="21" t="s">
        <v>1240</v>
      </c>
      <c r="G467" s="1" t="s">
        <v>1632</v>
      </c>
      <c r="H467" s="60" t="s">
        <v>83</v>
      </c>
      <c r="I467" s="183">
        <v>1</v>
      </c>
      <c r="J467" s="184">
        <v>5200</v>
      </c>
      <c r="K467" s="74">
        <f t="shared" si="9"/>
        <v>5200</v>
      </c>
      <c r="L467" s="61" t="s">
        <v>217</v>
      </c>
      <c r="M467" s="77" t="s">
        <v>1360</v>
      </c>
      <c r="N467" s="6" t="s">
        <v>1361</v>
      </c>
    </row>
    <row r="468" spans="1:14" ht="30" x14ac:dyDescent="0.25">
      <c r="A468" s="61">
        <v>464</v>
      </c>
      <c r="B468" s="33" t="s">
        <v>1238</v>
      </c>
      <c r="C468" s="28" t="s">
        <v>1241</v>
      </c>
      <c r="D468" s="21" t="s">
        <v>1242</v>
      </c>
      <c r="G468" s="1" t="s">
        <v>1632</v>
      </c>
      <c r="H468" s="60" t="s">
        <v>83</v>
      </c>
      <c r="I468" s="183">
        <v>1</v>
      </c>
      <c r="J468" s="184">
        <v>3600</v>
      </c>
      <c r="K468" s="74">
        <f t="shared" si="9"/>
        <v>3600</v>
      </c>
      <c r="L468" s="61" t="s">
        <v>217</v>
      </c>
      <c r="M468" s="77" t="s">
        <v>1360</v>
      </c>
      <c r="N468" s="6" t="s">
        <v>1361</v>
      </c>
    </row>
    <row r="469" spans="1:14" ht="30" x14ac:dyDescent="0.25">
      <c r="A469" s="61">
        <v>465</v>
      </c>
      <c r="B469" s="33" t="s">
        <v>1243</v>
      </c>
      <c r="C469" s="28" t="s">
        <v>1244</v>
      </c>
      <c r="D469" s="21" t="s">
        <v>1245</v>
      </c>
      <c r="G469" s="3" t="s">
        <v>1399</v>
      </c>
      <c r="H469" s="60" t="s">
        <v>83</v>
      </c>
      <c r="I469" s="183">
        <v>1</v>
      </c>
      <c r="J469" s="184">
        <v>246000</v>
      </c>
      <c r="K469" s="74">
        <f t="shared" si="9"/>
        <v>246000</v>
      </c>
      <c r="L469" s="61" t="s">
        <v>217</v>
      </c>
      <c r="M469" s="77" t="s">
        <v>1360</v>
      </c>
      <c r="N469" s="6" t="s">
        <v>1361</v>
      </c>
    </row>
    <row r="470" spans="1:14" ht="30" x14ac:dyDescent="0.25">
      <c r="A470" s="61">
        <v>466</v>
      </c>
      <c r="B470" s="33" t="s">
        <v>1246</v>
      </c>
      <c r="C470" s="28" t="s">
        <v>1247</v>
      </c>
      <c r="D470" s="21" t="s">
        <v>1248</v>
      </c>
      <c r="G470" s="1" t="s">
        <v>1632</v>
      </c>
      <c r="H470" s="60" t="s">
        <v>83</v>
      </c>
      <c r="I470" s="183">
        <v>1</v>
      </c>
      <c r="J470" s="184">
        <v>12500</v>
      </c>
      <c r="K470" s="74">
        <f t="shared" si="9"/>
        <v>12500</v>
      </c>
      <c r="L470" s="61" t="s">
        <v>217</v>
      </c>
      <c r="M470" s="77" t="s">
        <v>1360</v>
      </c>
      <c r="N470" s="6" t="s">
        <v>1361</v>
      </c>
    </row>
    <row r="471" spans="1:14" ht="30" x14ac:dyDescent="0.25">
      <c r="A471" s="61">
        <v>467</v>
      </c>
      <c r="B471" s="33" t="s">
        <v>1029</v>
      </c>
      <c r="C471" s="28" t="s">
        <v>1249</v>
      </c>
      <c r="D471" s="21" t="s">
        <v>1250</v>
      </c>
      <c r="G471" s="1" t="s">
        <v>1632</v>
      </c>
      <c r="H471" s="60" t="s">
        <v>83</v>
      </c>
      <c r="I471" s="183">
        <v>4</v>
      </c>
      <c r="J471" s="184">
        <v>8800</v>
      </c>
      <c r="K471" s="74">
        <f t="shared" si="9"/>
        <v>35200</v>
      </c>
      <c r="L471" s="61" t="s">
        <v>217</v>
      </c>
      <c r="M471" s="77" t="s">
        <v>1360</v>
      </c>
      <c r="N471" s="6" t="s">
        <v>1361</v>
      </c>
    </row>
    <row r="472" spans="1:14" ht="30" x14ac:dyDescent="0.25">
      <c r="A472" s="61">
        <v>468</v>
      </c>
      <c r="B472" s="33" t="s">
        <v>1251</v>
      </c>
      <c r="C472" s="20" t="s">
        <v>1252</v>
      </c>
      <c r="D472" s="24" t="s">
        <v>1253</v>
      </c>
      <c r="G472" s="1" t="s">
        <v>1632</v>
      </c>
      <c r="H472" s="60" t="s">
        <v>83</v>
      </c>
      <c r="I472" s="183">
        <v>2</v>
      </c>
      <c r="J472" s="184">
        <v>31100</v>
      </c>
      <c r="K472" s="74">
        <f t="shared" si="9"/>
        <v>62200</v>
      </c>
      <c r="L472" s="61" t="s">
        <v>217</v>
      </c>
      <c r="M472" s="77" t="s">
        <v>1360</v>
      </c>
      <c r="N472" s="6" t="s">
        <v>1361</v>
      </c>
    </row>
    <row r="473" spans="1:14" ht="30" x14ac:dyDescent="0.25">
      <c r="A473" s="61">
        <v>469</v>
      </c>
      <c r="B473" s="33" t="s">
        <v>1251</v>
      </c>
      <c r="C473" s="23" t="s">
        <v>1254</v>
      </c>
      <c r="D473" s="21" t="s">
        <v>1255</v>
      </c>
      <c r="G473" s="1" t="s">
        <v>1632</v>
      </c>
      <c r="H473" s="60" t="s">
        <v>83</v>
      </c>
      <c r="I473" s="183">
        <v>3</v>
      </c>
      <c r="J473" s="184">
        <v>19800</v>
      </c>
      <c r="K473" s="74">
        <f t="shared" si="9"/>
        <v>59400</v>
      </c>
      <c r="L473" s="61" t="s">
        <v>217</v>
      </c>
      <c r="M473" s="77" t="s">
        <v>1360</v>
      </c>
      <c r="N473" s="6" t="s">
        <v>1361</v>
      </c>
    </row>
    <row r="474" spans="1:14" ht="30" x14ac:dyDescent="0.25">
      <c r="A474" s="61">
        <v>470</v>
      </c>
      <c r="B474" s="33" t="s">
        <v>1251</v>
      </c>
      <c r="C474" s="28" t="s">
        <v>1256</v>
      </c>
      <c r="D474" s="21" t="s">
        <v>1257</v>
      </c>
      <c r="G474" s="1" t="s">
        <v>1632</v>
      </c>
      <c r="H474" s="60" t="s">
        <v>83</v>
      </c>
      <c r="I474" s="183">
        <v>3</v>
      </c>
      <c r="J474" s="184">
        <v>19800</v>
      </c>
      <c r="K474" s="74">
        <f t="shared" si="9"/>
        <v>59400</v>
      </c>
      <c r="L474" s="61" t="s">
        <v>217</v>
      </c>
      <c r="M474" s="77" t="s">
        <v>1360</v>
      </c>
      <c r="N474" s="6" t="s">
        <v>1361</v>
      </c>
    </row>
    <row r="475" spans="1:14" ht="30" x14ac:dyDescent="0.25">
      <c r="A475" s="61">
        <v>471</v>
      </c>
      <c r="B475" s="33" t="s">
        <v>1251</v>
      </c>
      <c r="C475" s="28" t="s">
        <v>1258</v>
      </c>
      <c r="D475" s="21" t="s">
        <v>1259</v>
      </c>
      <c r="G475" s="1" t="s">
        <v>1632</v>
      </c>
      <c r="H475" s="60" t="s">
        <v>83</v>
      </c>
      <c r="I475" s="183">
        <v>3</v>
      </c>
      <c r="J475" s="184">
        <v>5000</v>
      </c>
      <c r="K475" s="74">
        <f t="shared" si="9"/>
        <v>15000</v>
      </c>
      <c r="L475" s="61" t="s">
        <v>217</v>
      </c>
      <c r="M475" s="77" t="s">
        <v>1360</v>
      </c>
      <c r="N475" s="6" t="s">
        <v>1361</v>
      </c>
    </row>
    <row r="476" spans="1:14" ht="30" x14ac:dyDescent="0.25">
      <c r="A476" s="61">
        <v>472</v>
      </c>
      <c r="B476" s="33" t="s">
        <v>1251</v>
      </c>
      <c r="C476" s="28" t="s">
        <v>1260</v>
      </c>
      <c r="D476" s="21" t="s">
        <v>1261</v>
      </c>
      <c r="G476" s="1" t="s">
        <v>1632</v>
      </c>
      <c r="H476" s="60" t="s">
        <v>83</v>
      </c>
      <c r="I476" s="183">
        <v>3</v>
      </c>
      <c r="J476" s="184">
        <v>5000</v>
      </c>
      <c r="K476" s="74">
        <f t="shared" si="9"/>
        <v>15000</v>
      </c>
      <c r="L476" s="61" t="s">
        <v>217</v>
      </c>
      <c r="M476" s="77" t="s">
        <v>1360</v>
      </c>
      <c r="N476" s="6" t="s">
        <v>1361</v>
      </c>
    </row>
    <row r="477" spans="1:14" ht="30" x14ac:dyDescent="0.25">
      <c r="A477" s="61">
        <v>473</v>
      </c>
      <c r="B477" s="33" t="s">
        <v>508</v>
      </c>
      <c r="C477" s="20" t="s">
        <v>1262</v>
      </c>
      <c r="D477" s="32" t="s">
        <v>1263</v>
      </c>
      <c r="G477" s="1" t="s">
        <v>1632</v>
      </c>
      <c r="H477" s="60" t="s">
        <v>83</v>
      </c>
      <c r="I477" s="183">
        <v>2</v>
      </c>
      <c r="J477" s="184">
        <v>17200</v>
      </c>
      <c r="K477" s="74">
        <f t="shared" si="9"/>
        <v>34400</v>
      </c>
      <c r="L477" s="61" t="s">
        <v>217</v>
      </c>
      <c r="M477" s="77" t="s">
        <v>1360</v>
      </c>
      <c r="N477" s="6" t="s">
        <v>1361</v>
      </c>
    </row>
    <row r="478" spans="1:14" ht="30" x14ac:dyDescent="0.25">
      <c r="A478" s="61">
        <v>474</v>
      </c>
      <c r="B478" s="33" t="s">
        <v>1264</v>
      </c>
      <c r="C478" s="20" t="s">
        <v>1265</v>
      </c>
      <c r="D478" s="24" t="s">
        <v>1266</v>
      </c>
      <c r="G478" s="1" t="s">
        <v>1632</v>
      </c>
      <c r="H478" s="60" t="s">
        <v>83</v>
      </c>
      <c r="I478" s="183">
        <v>1</v>
      </c>
      <c r="J478" s="184">
        <v>43500</v>
      </c>
      <c r="K478" s="74">
        <f t="shared" si="9"/>
        <v>43500</v>
      </c>
      <c r="L478" s="61" t="s">
        <v>217</v>
      </c>
      <c r="M478" s="77" t="s">
        <v>1360</v>
      </c>
      <c r="N478" s="6" t="s">
        <v>1361</v>
      </c>
    </row>
    <row r="479" spans="1:14" ht="30" x14ac:dyDescent="0.25">
      <c r="A479" s="61">
        <v>475</v>
      </c>
      <c r="B479" s="33" t="s">
        <v>1238</v>
      </c>
      <c r="C479" s="20" t="s">
        <v>1267</v>
      </c>
      <c r="D479" s="24" t="s">
        <v>1268</v>
      </c>
      <c r="G479" s="1" t="s">
        <v>1632</v>
      </c>
      <c r="H479" s="60" t="s">
        <v>83</v>
      </c>
      <c r="I479" s="183">
        <v>3</v>
      </c>
      <c r="J479" s="184">
        <v>9500</v>
      </c>
      <c r="K479" s="74">
        <f t="shared" si="9"/>
        <v>28500</v>
      </c>
      <c r="L479" s="61" t="s">
        <v>217</v>
      </c>
      <c r="M479" s="77" t="s">
        <v>1360</v>
      </c>
      <c r="N479" s="6" t="s">
        <v>1361</v>
      </c>
    </row>
    <row r="480" spans="1:14" ht="30" x14ac:dyDescent="0.25">
      <c r="A480" s="61">
        <v>476</v>
      </c>
      <c r="B480" s="33" t="s">
        <v>1269</v>
      </c>
      <c r="C480" s="20" t="s">
        <v>1270</v>
      </c>
      <c r="D480" s="24" t="s">
        <v>1271</v>
      </c>
      <c r="G480" s="1" t="s">
        <v>1632</v>
      </c>
      <c r="H480" s="60" t="s">
        <v>83</v>
      </c>
      <c r="I480" s="183">
        <v>1</v>
      </c>
      <c r="J480" s="184">
        <v>47800</v>
      </c>
      <c r="K480" s="74">
        <f t="shared" si="9"/>
        <v>47800</v>
      </c>
      <c r="L480" s="61" t="s">
        <v>217</v>
      </c>
      <c r="M480" s="77" t="s">
        <v>1360</v>
      </c>
      <c r="N480" s="6" t="s">
        <v>1361</v>
      </c>
    </row>
    <row r="481" spans="1:14" ht="30" x14ac:dyDescent="0.25">
      <c r="A481" s="61">
        <v>477</v>
      </c>
      <c r="B481" s="33" t="s">
        <v>1017</v>
      </c>
      <c r="C481" s="20" t="s">
        <v>1272</v>
      </c>
      <c r="D481" s="24" t="s">
        <v>1273</v>
      </c>
      <c r="G481" s="1" t="s">
        <v>1632</v>
      </c>
      <c r="H481" s="60" t="s">
        <v>83</v>
      </c>
      <c r="I481" s="183">
        <v>2</v>
      </c>
      <c r="J481" s="184">
        <v>12400</v>
      </c>
      <c r="K481" s="74">
        <f t="shared" si="9"/>
        <v>24800</v>
      </c>
      <c r="L481" s="61" t="s">
        <v>217</v>
      </c>
      <c r="M481" s="77" t="s">
        <v>1360</v>
      </c>
      <c r="N481" s="6" t="s">
        <v>1361</v>
      </c>
    </row>
    <row r="482" spans="1:14" ht="30" x14ac:dyDescent="0.25">
      <c r="A482" s="61">
        <v>478</v>
      </c>
      <c r="B482" s="33" t="s">
        <v>1274</v>
      </c>
      <c r="C482" s="20" t="s">
        <v>1275</v>
      </c>
      <c r="D482" s="24" t="s">
        <v>1276</v>
      </c>
      <c r="G482" s="1" t="s">
        <v>1632</v>
      </c>
      <c r="H482" s="60" t="s">
        <v>83</v>
      </c>
      <c r="I482" s="183">
        <v>1</v>
      </c>
      <c r="J482" s="184">
        <v>21000</v>
      </c>
      <c r="K482" s="74">
        <f t="shared" si="9"/>
        <v>21000</v>
      </c>
      <c r="L482" s="61" t="s">
        <v>217</v>
      </c>
      <c r="M482" s="77" t="s">
        <v>1360</v>
      </c>
      <c r="N482" s="6" t="s">
        <v>1361</v>
      </c>
    </row>
    <row r="483" spans="1:14" ht="30" x14ac:dyDescent="0.25">
      <c r="A483" s="61">
        <v>479</v>
      </c>
      <c r="B483" s="33" t="s">
        <v>593</v>
      </c>
      <c r="C483" s="20" t="s">
        <v>1277</v>
      </c>
      <c r="D483" s="24" t="s">
        <v>1278</v>
      </c>
      <c r="G483" s="1" t="s">
        <v>1632</v>
      </c>
      <c r="H483" s="60" t="s">
        <v>83</v>
      </c>
      <c r="I483" s="183">
        <v>1</v>
      </c>
      <c r="J483" s="184">
        <v>86400</v>
      </c>
      <c r="K483" s="74">
        <f t="shared" si="9"/>
        <v>86400</v>
      </c>
      <c r="L483" s="61" t="s">
        <v>217</v>
      </c>
      <c r="M483" s="77" t="s">
        <v>1360</v>
      </c>
      <c r="N483" s="6" t="s">
        <v>1361</v>
      </c>
    </row>
    <row r="484" spans="1:14" ht="30" x14ac:dyDescent="0.25">
      <c r="A484" s="61">
        <v>480</v>
      </c>
      <c r="B484" s="33" t="s">
        <v>1279</v>
      </c>
      <c r="C484" s="20" t="s">
        <v>1280</v>
      </c>
      <c r="D484" s="24" t="s">
        <v>1281</v>
      </c>
      <c r="G484" s="1" t="s">
        <v>1632</v>
      </c>
      <c r="H484" s="60" t="s">
        <v>83</v>
      </c>
      <c r="I484" s="183">
        <v>3</v>
      </c>
      <c r="J484" s="184">
        <v>2500</v>
      </c>
      <c r="K484" s="74">
        <f t="shared" si="9"/>
        <v>7500</v>
      </c>
      <c r="L484" s="61" t="s">
        <v>217</v>
      </c>
      <c r="M484" s="77" t="s">
        <v>1360</v>
      </c>
      <c r="N484" s="6" t="s">
        <v>1361</v>
      </c>
    </row>
    <row r="485" spans="1:14" ht="30" x14ac:dyDescent="0.25">
      <c r="A485" s="61">
        <v>481</v>
      </c>
      <c r="B485" s="33" t="s">
        <v>994</v>
      </c>
      <c r="C485" s="20" t="s">
        <v>1282</v>
      </c>
      <c r="D485" s="24" t="s">
        <v>1283</v>
      </c>
      <c r="G485" s="1" t="s">
        <v>1632</v>
      </c>
      <c r="H485" s="60" t="s">
        <v>83</v>
      </c>
      <c r="I485" s="183">
        <v>8</v>
      </c>
      <c r="J485" s="184">
        <v>2400</v>
      </c>
      <c r="K485" s="74">
        <f t="shared" si="9"/>
        <v>19200</v>
      </c>
      <c r="L485" s="61" t="s">
        <v>217</v>
      </c>
      <c r="M485" s="77" t="s">
        <v>1360</v>
      </c>
      <c r="N485" s="6" t="s">
        <v>1361</v>
      </c>
    </row>
    <row r="486" spans="1:14" ht="30" x14ac:dyDescent="0.25">
      <c r="A486" s="61">
        <v>482</v>
      </c>
      <c r="B486" s="34" t="s">
        <v>1159</v>
      </c>
      <c r="C486" s="20" t="s">
        <v>1284</v>
      </c>
      <c r="D486" s="24" t="s">
        <v>1285</v>
      </c>
      <c r="G486" s="1" t="s">
        <v>1632</v>
      </c>
      <c r="H486" s="60" t="s">
        <v>83</v>
      </c>
      <c r="I486" s="183">
        <v>1</v>
      </c>
      <c r="J486" s="184">
        <v>12000</v>
      </c>
      <c r="K486" s="74">
        <f t="shared" si="9"/>
        <v>12000</v>
      </c>
      <c r="L486" s="61" t="s">
        <v>217</v>
      </c>
      <c r="M486" s="77" t="s">
        <v>1360</v>
      </c>
      <c r="N486" s="6" t="s">
        <v>1361</v>
      </c>
    </row>
    <row r="487" spans="1:14" ht="30" x14ac:dyDescent="0.25">
      <c r="A487" s="61">
        <v>483</v>
      </c>
      <c r="B487" s="33" t="s">
        <v>1286</v>
      </c>
      <c r="C487" s="20" t="s">
        <v>1287</v>
      </c>
      <c r="D487" s="24" t="s">
        <v>1288</v>
      </c>
      <c r="G487" s="1" t="s">
        <v>1632</v>
      </c>
      <c r="H487" s="60" t="s">
        <v>83</v>
      </c>
      <c r="I487" s="183">
        <v>1</v>
      </c>
      <c r="J487" s="184">
        <v>14000</v>
      </c>
      <c r="K487" s="74">
        <f t="shared" si="9"/>
        <v>14000</v>
      </c>
      <c r="L487" s="61" t="s">
        <v>217</v>
      </c>
      <c r="M487" s="77" t="s">
        <v>1360</v>
      </c>
      <c r="N487" s="6" t="s">
        <v>1361</v>
      </c>
    </row>
    <row r="488" spans="1:14" ht="30" x14ac:dyDescent="0.25">
      <c r="A488" s="61">
        <v>484</v>
      </c>
      <c r="B488" s="33" t="s">
        <v>508</v>
      </c>
      <c r="C488" s="20" t="s">
        <v>1289</v>
      </c>
      <c r="D488" s="24" t="s">
        <v>1290</v>
      </c>
      <c r="G488" s="1" t="s">
        <v>1632</v>
      </c>
      <c r="H488" s="60" t="s">
        <v>83</v>
      </c>
      <c r="I488" s="183">
        <v>1</v>
      </c>
      <c r="J488" s="184">
        <v>43700</v>
      </c>
      <c r="K488" s="74">
        <f t="shared" si="9"/>
        <v>43700</v>
      </c>
      <c r="L488" s="61" t="s">
        <v>217</v>
      </c>
      <c r="M488" s="77" t="s">
        <v>1360</v>
      </c>
      <c r="N488" s="6" t="s">
        <v>1361</v>
      </c>
    </row>
    <row r="489" spans="1:14" ht="30" x14ac:dyDescent="0.25">
      <c r="A489" s="61">
        <v>485</v>
      </c>
      <c r="B489" s="33" t="s">
        <v>1029</v>
      </c>
      <c r="C489" s="20" t="s">
        <v>1291</v>
      </c>
      <c r="D489" s="24" t="s">
        <v>1292</v>
      </c>
      <c r="G489" s="1" t="s">
        <v>1632</v>
      </c>
      <c r="H489" s="60" t="s">
        <v>83</v>
      </c>
      <c r="I489" s="183">
        <v>10</v>
      </c>
      <c r="J489" s="184">
        <v>2500</v>
      </c>
      <c r="K489" s="74">
        <f t="shared" si="9"/>
        <v>25000</v>
      </c>
      <c r="L489" s="61" t="s">
        <v>217</v>
      </c>
      <c r="M489" s="77" t="s">
        <v>1360</v>
      </c>
      <c r="N489" s="6" t="s">
        <v>1361</v>
      </c>
    </row>
    <row r="490" spans="1:14" ht="30" x14ac:dyDescent="0.25">
      <c r="A490" s="61">
        <v>486</v>
      </c>
      <c r="B490" s="33" t="s">
        <v>476</v>
      </c>
      <c r="C490" s="20" t="s">
        <v>1293</v>
      </c>
      <c r="D490" s="24" t="s">
        <v>1294</v>
      </c>
      <c r="G490" s="1" t="s">
        <v>1632</v>
      </c>
      <c r="H490" s="60" t="s">
        <v>83</v>
      </c>
      <c r="I490" s="183">
        <v>1</v>
      </c>
      <c r="J490" s="184">
        <v>6500</v>
      </c>
      <c r="K490" s="74">
        <f t="shared" si="9"/>
        <v>6500</v>
      </c>
      <c r="L490" s="61" t="s">
        <v>217</v>
      </c>
      <c r="M490" s="77" t="s">
        <v>1360</v>
      </c>
      <c r="N490" s="6" t="s">
        <v>1361</v>
      </c>
    </row>
    <row r="491" spans="1:14" ht="30" x14ac:dyDescent="0.25">
      <c r="A491" s="61">
        <v>487</v>
      </c>
      <c r="B491" s="33" t="s">
        <v>624</v>
      </c>
      <c r="C491" s="20" t="s">
        <v>1295</v>
      </c>
      <c r="D491" s="24" t="s">
        <v>1296</v>
      </c>
      <c r="G491" s="1" t="s">
        <v>1632</v>
      </c>
      <c r="H491" s="60" t="s">
        <v>83</v>
      </c>
      <c r="I491" s="183">
        <v>1</v>
      </c>
      <c r="J491" s="184">
        <v>33400</v>
      </c>
      <c r="K491" s="74">
        <f t="shared" si="9"/>
        <v>33400</v>
      </c>
      <c r="L491" s="61" t="s">
        <v>217</v>
      </c>
      <c r="M491" s="77" t="s">
        <v>1360</v>
      </c>
      <c r="N491" s="6" t="s">
        <v>1361</v>
      </c>
    </row>
    <row r="492" spans="1:14" ht="30" x14ac:dyDescent="0.25">
      <c r="A492" s="61">
        <v>488</v>
      </c>
      <c r="B492" s="33" t="s">
        <v>916</v>
      </c>
      <c r="C492" s="20" t="s">
        <v>1297</v>
      </c>
      <c r="D492" s="24" t="s">
        <v>1298</v>
      </c>
      <c r="G492" s="1" t="s">
        <v>1632</v>
      </c>
      <c r="H492" s="60" t="s">
        <v>83</v>
      </c>
      <c r="I492" s="183">
        <v>2</v>
      </c>
      <c r="J492" s="184">
        <v>12000</v>
      </c>
      <c r="K492" s="74">
        <f t="shared" si="9"/>
        <v>24000</v>
      </c>
      <c r="L492" s="61" t="s">
        <v>217</v>
      </c>
      <c r="M492" s="77" t="s">
        <v>1360</v>
      </c>
      <c r="N492" s="6" t="s">
        <v>1361</v>
      </c>
    </row>
    <row r="493" spans="1:14" ht="30" x14ac:dyDescent="0.25">
      <c r="A493" s="61">
        <v>489</v>
      </c>
      <c r="B493" s="33" t="s">
        <v>1299</v>
      </c>
      <c r="C493" s="20" t="s">
        <v>1300</v>
      </c>
      <c r="D493" s="24" t="s">
        <v>1301</v>
      </c>
      <c r="G493" s="1" t="s">
        <v>1632</v>
      </c>
      <c r="H493" s="60" t="s">
        <v>83</v>
      </c>
      <c r="I493" s="183">
        <v>10</v>
      </c>
      <c r="J493" s="184">
        <v>1500</v>
      </c>
      <c r="K493" s="74">
        <f t="shared" si="9"/>
        <v>15000</v>
      </c>
      <c r="L493" s="61" t="s">
        <v>217</v>
      </c>
      <c r="M493" s="77" t="s">
        <v>1360</v>
      </c>
      <c r="N493" s="6" t="s">
        <v>1361</v>
      </c>
    </row>
    <row r="494" spans="1:14" ht="30" x14ac:dyDescent="0.25">
      <c r="A494" s="61">
        <v>490</v>
      </c>
      <c r="B494" s="33" t="s">
        <v>1189</v>
      </c>
      <c r="C494" s="20" t="s">
        <v>1302</v>
      </c>
      <c r="D494" s="24" t="s">
        <v>1303</v>
      </c>
      <c r="G494" s="1" t="s">
        <v>1632</v>
      </c>
      <c r="H494" s="60" t="s">
        <v>83</v>
      </c>
      <c r="I494" s="183">
        <v>2</v>
      </c>
      <c r="J494" s="184">
        <v>7500</v>
      </c>
      <c r="K494" s="74">
        <f t="shared" si="9"/>
        <v>15000</v>
      </c>
      <c r="L494" s="61" t="s">
        <v>217</v>
      </c>
      <c r="M494" s="77" t="s">
        <v>1360</v>
      </c>
      <c r="N494" s="6" t="s">
        <v>1361</v>
      </c>
    </row>
    <row r="495" spans="1:14" ht="30" x14ac:dyDescent="0.25">
      <c r="A495" s="61">
        <v>491</v>
      </c>
      <c r="B495" s="33" t="s">
        <v>705</v>
      </c>
      <c r="C495" s="20" t="s">
        <v>1304</v>
      </c>
      <c r="D495" s="24" t="s">
        <v>1305</v>
      </c>
      <c r="G495" s="1" t="s">
        <v>1632</v>
      </c>
      <c r="H495" s="60" t="s">
        <v>83</v>
      </c>
      <c r="I495" s="183">
        <v>1</v>
      </c>
      <c r="J495" s="184">
        <v>72000</v>
      </c>
      <c r="K495" s="74">
        <f t="shared" si="9"/>
        <v>72000</v>
      </c>
      <c r="L495" s="61" t="s">
        <v>217</v>
      </c>
      <c r="M495" s="77" t="s">
        <v>1360</v>
      </c>
      <c r="N495" s="6" t="s">
        <v>1361</v>
      </c>
    </row>
    <row r="496" spans="1:14" ht="30" x14ac:dyDescent="0.25">
      <c r="A496" s="61">
        <v>492</v>
      </c>
      <c r="B496" s="33" t="s">
        <v>1306</v>
      </c>
      <c r="C496" s="20" t="s">
        <v>1307</v>
      </c>
      <c r="D496" s="32" t="s">
        <v>1308</v>
      </c>
      <c r="G496" s="1" t="s">
        <v>1632</v>
      </c>
      <c r="H496" s="60" t="s">
        <v>83</v>
      </c>
      <c r="I496" s="183">
        <v>2</v>
      </c>
      <c r="J496" s="184">
        <v>16400</v>
      </c>
      <c r="K496" s="74">
        <f t="shared" si="9"/>
        <v>32800</v>
      </c>
      <c r="L496" s="61" t="s">
        <v>217</v>
      </c>
      <c r="M496" s="77" t="s">
        <v>1360</v>
      </c>
      <c r="N496" s="6" t="s">
        <v>1361</v>
      </c>
    </row>
    <row r="497" spans="1:14" ht="30" x14ac:dyDescent="0.25">
      <c r="A497" s="61">
        <v>493</v>
      </c>
      <c r="B497" s="33" t="s">
        <v>1279</v>
      </c>
      <c r="C497" s="20" t="s">
        <v>1309</v>
      </c>
      <c r="D497" s="24" t="s">
        <v>1310</v>
      </c>
      <c r="G497" s="1" t="s">
        <v>1632</v>
      </c>
      <c r="H497" s="60" t="s">
        <v>83</v>
      </c>
      <c r="I497" s="183">
        <v>2</v>
      </c>
      <c r="J497" s="184">
        <v>3500</v>
      </c>
      <c r="K497" s="74">
        <f t="shared" si="9"/>
        <v>7000</v>
      </c>
      <c r="L497" s="61" t="s">
        <v>217</v>
      </c>
      <c r="M497" s="77" t="s">
        <v>1360</v>
      </c>
      <c r="N497" s="6" t="s">
        <v>1361</v>
      </c>
    </row>
    <row r="498" spans="1:14" ht="30" x14ac:dyDescent="0.25">
      <c r="A498" s="61">
        <v>494</v>
      </c>
      <c r="B498" s="34" t="s">
        <v>1311</v>
      </c>
      <c r="C498" s="20" t="s">
        <v>1312</v>
      </c>
      <c r="D498" s="24" t="s">
        <v>1313</v>
      </c>
      <c r="G498" s="1" t="s">
        <v>1632</v>
      </c>
      <c r="H498" s="60" t="s">
        <v>83</v>
      </c>
      <c r="I498" s="183">
        <v>8</v>
      </c>
      <c r="J498" s="184">
        <v>1000</v>
      </c>
      <c r="K498" s="74">
        <f t="shared" si="9"/>
        <v>8000</v>
      </c>
      <c r="L498" s="61" t="s">
        <v>217</v>
      </c>
      <c r="M498" s="77" t="s">
        <v>1360</v>
      </c>
      <c r="N498" s="6" t="s">
        <v>1361</v>
      </c>
    </row>
    <row r="499" spans="1:14" ht="30" x14ac:dyDescent="0.25">
      <c r="A499" s="61">
        <v>495</v>
      </c>
      <c r="B499" s="35" t="s">
        <v>1314</v>
      </c>
      <c r="C499" s="20" t="s">
        <v>1315</v>
      </c>
      <c r="D499" s="24" t="s">
        <v>1316</v>
      </c>
      <c r="G499" s="1" t="s">
        <v>1632</v>
      </c>
      <c r="H499" s="60" t="s">
        <v>83</v>
      </c>
      <c r="I499" s="183">
        <v>5</v>
      </c>
      <c r="J499" s="184">
        <v>8400</v>
      </c>
      <c r="K499" s="74">
        <f t="shared" si="9"/>
        <v>42000</v>
      </c>
      <c r="L499" s="61" t="s">
        <v>217</v>
      </c>
      <c r="M499" s="77" t="s">
        <v>1360</v>
      </c>
      <c r="N499" s="6" t="s">
        <v>1361</v>
      </c>
    </row>
    <row r="500" spans="1:14" ht="30" x14ac:dyDescent="0.25">
      <c r="A500" s="61">
        <v>496</v>
      </c>
      <c r="B500" s="35" t="s">
        <v>1317</v>
      </c>
      <c r="C500" s="20" t="s">
        <v>1318</v>
      </c>
      <c r="D500" s="24" t="s">
        <v>1319</v>
      </c>
      <c r="G500" s="1" t="s">
        <v>1632</v>
      </c>
      <c r="H500" s="60" t="s">
        <v>83</v>
      </c>
      <c r="I500" s="183">
        <v>2</v>
      </c>
      <c r="J500" s="184">
        <v>9000</v>
      </c>
      <c r="K500" s="74">
        <f t="shared" si="9"/>
        <v>18000</v>
      </c>
      <c r="L500" s="61" t="s">
        <v>217</v>
      </c>
      <c r="M500" s="77" t="s">
        <v>1360</v>
      </c>
      <c r="N500" s="6" t="s">
        <v>1361</v>
      </c>
    </row>
    <row r="501" spans="1:14" ht="30" x14ac:dyDescent="0.25">
      <c r="A501" s="61">
        <v>497</v>
      </c>
      <c r="B501" s="35" t="s">
        <v>1320</v>
      </c>
      <c r="C501" s="20" t="s">
        <v>1321</v>
      </c>
      <c r="D501" s="24" t="s">
        <v>1322</v>
      </c>
      <c r="G501" s="1" t="s">
        <v>1632</v>
      </c>
      <c r="H501" s="60" t="s">
        <v>83</v>
      </c>
      <c r="I501" s="183">
        <v>2</v>
      </c>
      <c r="J501" s="184">
        <v>9000</v>
      </c>
      <c r="K501" s="74">
        <f t="shared" si="9"/>
        <v>18000</v>
      </c>
      <c r="L501" s="61" t="s">
        <v>217</v>
      </c>
      <c r="M501" s="77" t="s">
        <v>1360</v>
      </c>
      <c r="N501" s="6" t="s">
        <v>1361</v>
      </c>
    </row>
    <row r="502" spans="1:14" ht="30" x14ac:dyDescent="0.25">
      <c r="A502" s="61">
        <v>498</v>
      </c>
      <c r="B502" s="34" t="s">
        <v>1323</v>
      </c>
      <c r="C502" s="20" t="s">
        <v>1324</v>
      </c>
      <c r="D502" s="24" t="s">
        <v>1325</v>
      </c>
      <c r="G502" s="3" t="s">
        <v>1399</v>
      </c>
      <c r="H502" s="60" t="s">
        <v>83</v>
      </c>
      <c r="I502" s="183">
        <v>1</v>
      </c>
      <c r="J502" s="184">
        <v>280000</v>
      </c>
      <c r="K502" s="74">
        <f t="shared" si="9"/>
        <v>280000</v>
      </c>
      <c r="L502" s="61" t="s">
        <v>217</v>
      </c>
      <c r="M502" s="77" t="s">
        <v>1360</v>
      </c>
      <c r="N502" s="6" t="s">
        <v>1361</v>
      </c>
    </row>
    <row r="503" spans="1:14" ht="30" x14ac:dyDescent="0.25">
      <c r="A503" s="61">
        <v>499</v>
      </c>
      <c r="B503" s="33" t="s">
        <v>1238</v>
      </c>
      <c r="C503" s="20" t="s">
        <v>1326</v>
      </c>
      <c r="D503" s="24" t="s">
        <v>1327</v>
      </c>
      <c r="G503" s="1" t="s">
        <v>1632</v>
      </c>
      <c r="H503" s="60" t="s">
        <v>83</v>
      </c>
      <c r="I503" s="183">
        <v>1</v>
      </c>
      <c r="J503" s="184">
        <v>26700</v>
      </c>
      <c r="K503" s="74">
        <f t="shared" si="9"/>
        <v>26700</v>
      </c>
      <c r="L503" s="61" t="s">
        <v>217</v>
      </c>
      <c r="M503" s="77" t="s">
        <v>1360</v>
      </c>
      <c r="N503" s="6" t="s">
        <v>1361</v>
      </c>
    </row>
    <row r="504" spans="1:14" ht="30" x14ac:dyDescent="0.25">
      <c r="A504" s="61">
        <v>500</v>
      </c>
      <c r="B504" s="33" t="s">
        <v>1328</v>
      </c>
      <c r="C504" s="20" t="s">
        <v>1329</v>
      </c>
      <c r="D504" s="24" t="s">
        <v>1330</v>
      </c>
      <c r="G504" s="1" t="s">
        <v>1632</v>
      </c>
      <c r="H504" s="60" t="s">
        <v>83</v>
      </c>
      <c r="I504" s="183">
        <v>1</v>
      </c>
      <c r="J504" s="184">
        <v>8000</v>
      </c>
      <c r="K504" s="74">
        <f t="shared" si="9"/>
        <v>8000</v>
      </c>
      <c r="L504" s="61" t="s">
        <v>217</v>
      </c>
      <c r="M504" s="77" t="s">
        <v>1360</v>
      </c>
      <c r="N504" s="6" t="s">
        <v>1361</v>
      </c>
    </row>
    <row r="505" spans="1:14" ht="30" x14ac:dyDescent="0.25">
      <c r="A505" s="61">
        <v>501</v>
      </c>
      <c r="B505" s="33" t="s">
        <v>1328</v>
      </c>
      <c r="C505" s="20" t="s">
        <v>1331</v>
      </c>
      <c r="D505" s="24" t="s">
        <v>1332</v>
      </c>
      <c r="G505" s="1" t="s">
        <v>1632</v>
      </c>
      <c r="H505" s="60" t="s">
        <v>83</v>
      </c>
      <c r="I505" s="183">
        <v>1</v>
      </c>
      <c r="J505" s="184">
        <v>2800</v>
      </c>
      <c r="K505" s="74">
        <f t="shared" si="9"/>
        <v>2800</v>
      </c>
      <c r="L505" s="61" t="s">
        <v>217</v>
      </c>
      <c r="M505" s="77" t="s">
        <v>1360</v>
      </c>
      <c r="N505" s="6" t="s">
        <v>1361</v>
      </c>
    </row>
    <row r="506" spans="1:14" ht="30" x14ac:dyDescent="0.25">
      <c r="A506" s="61">
        <v>502</v>
      </c>
      <c r="B506" s="34" t="s">
        <v>1333</v>
      </c>
      <c r="C506" s="20" t="s">
        <v>1334</v>
      </c>
      <c r="D506" s="24" t="s">
        <v>1335</v>
      </c>
      <c r="G506" s="1" t="s">
        <v>1632</v>
      </c>
      <c r="H506" s="60" t="s">
        <v>83</v>
      </c>
      <c r="I506" s="183">
        <v>5</v>
      </c>
      <c r="J506" s="184">
        <v>15000</v>
      </c>
      <c r="K506" s="74">
        <f t="shared" si="9"/>
        <v>75000</v>
      </c>
      <c r="L506" s="61" t="s">
        <v>217</v>
      </c>
      <c r="M506" s="77" t="s">
        <v>1360</v>
      </c>
      <c r="N506" s="6" t="s">
        <v>1361</v>
      </c>
    </row>
    <row r="507" spans="1:14" ht="30" x14ac:dyDescent="0.25">
      <c r="A507" s="61">
        <v>503</v>
      </c>
      <c r="B507" s="33" t="s">
        <v>1336</v>
      </c>
      <c r="C507" s="20" t="s">
        <v>1337</v>
      </c>
      <c r="D507" s="24" t="s">
        <v>1338</v>
      </c>
      <c r="G507" s="1" t="s">
        <v>1632</v>
      </c>
      <c r="H507" s="60" t="s">
        <v>83</v>
      </c>
      <c r="I507" s="183">
        <v>5</v>
      </c>
      <c r="J507" s="184">
        <v>700</v>
      </c>
      <c r="K507" s="74">
        <f t="shared" si="9"/>
        <v>3500</v>
      </c>
      <c r="L507" s="61" t="s">
        <v>217</v>
      </c>
      <c r="M507" s="77" t="s">
        <v>1360</v>
      </c>
      <c r="N507" s="6" t="s">
        <v>1361</v>
      </c>
    </row>
    <row r="508" spans="1:14" ht="30" x14ac:dyDescent="0.25">
      <c r="A508" s="61">
        <v>504</v>
      </c>
      <c r="B508" s="33" t="s">
        <v>1339</v>
      </c>
      <c r="C508" s="20" t="s">
        <v>1340</v>
      </c>
      <c r="D508" s="24" t="s">
        <v>1341</v>
      </c>
      <c r="G508" s="1" t="s">
        <v>1632</v>
      </c>
      <c r="H508" s="60" t="s">
        <v>83</v>
      </c>
      <c r="I508" s="183">
        <v>5</v>
      </c>
      <c r="J508" s="184">
        <v>600</v>
      </c>
      <c r="K508" s="74">
        <f t="shared" si="9"/>
        <v>3000</v>
      </c>
      <c r="L508" s="61" t="s">
        <v>217</v>
      </c>
      <c r="M508" s="77" t="s">
        <v>1360</v>
      </c>
      <c r="N508" s="6" t="s">
        <v>1361</v>
      </c>
    </row>
    <row r="509" spans="1:14" ht="30" x14ac:dyDescent="0.25">
      <c r="A509" s="61">
        <v>505</v>
      </c>
      <c r="B509" s="34" t="s">
        <v>1159</v>
      </c>
      <c r="C509" s="20" t="s">
        <v>1342</v>
      </c>
      <c r="D509" s="24" t="s">
        <v>1343</v>
      </c>
      <c r="G509" s="1" t="s">
        <v>1632</v>
      </c>
      <c r="H509" s="60" t="s">
        <v>83</v>
      </c>
      <c r="I509" s="183">
        <v>1</v>
      </c>
      <c r="J509" s="184">
        <v>134600</v>
      </c>
      <c r="K509" s="74">
        <f t="shared" si="9"/>
        <v>134600</v>
      </c>
      <c r="L509" s="61" t="s">
        <v>217</v>
      </c>
      <c r="M509" s="77" t="s">
        <v>1360</v>
      </c>
      <c r="N509" s="6" t="s">
        <v>1361</v>
      </c>
    </row>
    <row r="510" spans="1:14" ht="30" x14ac:dyDescent="0.25">
      <c r="A510" s="61">
        <v>506</v>
      </c>
      <c r="B510" s="33" t="s">
        <v>1167</v>
      </c>
      <c r="C510" s="20" t="s">
        <v>1344</v>
      </c>
      <c r="D510" s="24" t="s">
        <v>1345</v>
      </c>
      <c r="G510" s="1" t="s">
        <v>1632</v>
      </c>
      <c r="H510" s="60" t="s">
        <v>83</v>
      </c>
      <c r="I510" s="183">
        <v>1</v>
      </c>
      <c r="J510" s="184">
        <v>7000</v>
      </c>
      <c r="K510" s="74">
        <f t="shared" si="9"/>
        <v>7000</v>
      </c>
      <c r="L510" s="61" t="s">
        <v>217</v>
      </c>
      <c r="M510" s="77" t="s">
        <v>1360</v>
      </c>
      <c r="N510" s="6" t="s">
        <v>1361</v>
      </c>
    </row>
    <row r="511" spans="1:14" ht="30" x14ac:dyDescent="0.25">
      <c r="A511" s="61">
        <v>507</v>
      </c>
      <c r="B511" s="34" t="s">
        <v>1346</v>
      </c>
      <c r="C511" s="20" t="s">
        <v>1347</v>
      </c>
      <c r="D511" s="24" t="s">
        <v>1348</v>
      </c>
      <c r="G511" s="1" t="s">
        <v>1632</v>
      </c>
      <c r="H511" s="60" t="s">
        <v>83</v>
      </c>
      <c r="I511" s="183">
        <v>2</v>
      </c>
      <c r="J511" s="184">
        <v>14000</v>
      </c>
      <c r="K511" s="74">
        <f t="shared" si="9"/>
        <v>28000</v>
      </c>
      <c r="L511" s="61" t="s">
        <v>217</v>
      </c>
      <c r="M511" s="77" t="s">
        <v>1360</v>
      </c>
      <c r="N511" s="6" t="s">
        <v>1361</v>
      </c>
    </row>
    <row r="512" spans="1:14" ht="30" x14ac:dyDescent="0.25">
      <c r="A512" s="61">
        <v>508</v>
      </c>
      <c r="B512" s="36" t="s">
        <v>1238</v>
      </c>
      <c r="C512" s="37" t="s">
        <v>1349</v>
      </c>
      <c r="D512" s="38" t="s">
        <v>1350</v>
      </c>
      <c r="G512" s="1" t="s">
        <v>1632</v>
      </c>
      <c r="H512" s="185" t="s">
        <v>83</v>
      </c>
      <c r="I512" s="186">
        <v>1</v>
      </c>
      <c r="J512" s="187">
        <v>68000</v>
      </c>
      <c r="K512" s="188">
        <f t="shared" si="9"/>
        <v>68000</v>
      </c>
      <c r="L512" s="61" t="s">
        <v>217</v>
      </c>
      <c r="M512" s="189" t="s">
        <v>1360</v>
      </c>
      <c r="N512" s="190" t="s">
        <v>1361</v>
      </c>
    </row>
    <row r="513" spans="1:14" ht="30" x14ac:dyDescent="0.25">
      <c r="A513" s="61">
        <v>509</v>
      </c>
      <c r="B513" s="40" t="s">
        <v>2222</v>
      </c>
      <c r="C513" s="40" t="s">
        <v>2223</v>
      </c>
      <c r="D513" s="81" t="s">
        <v>2224</v>
      </c>
      <c r="E513" s="60"/>
      <c r="F513" s="60"/>
      <c r="G513" s="1" t="s">
        <v>1632</v>
      </c>
      <c r="H513" s="60" t="s">
        <v>83</v>
      </c>
      <c r="I513" s="183">
        <v>48</v>
      </c>
      <c r="J513" s="183">
        <v>1100</v>
      </c>
      <c r="K513" s="188">
        <f t="shared" si="9"/>
        <v>52800</v>
      </c>
      <c r="L513" s="61" t="s">
        <v>217</v>
      </c>
      <c r="M513" s="189" t="s">
        <v>1360</v>
      </c>
      <c r="N513" s="190" t="s">
        <v>1361</v>
      </c>
    </row>
    <row r="514" spans="1:14" ht="30" x14ac:dyDescent="0.25">
      <c r="A514" s="61">
        <v>510</v>
      </c>
      <c r="B514" s="40" t="s">
        <v>2222</v>
      </c>
      <c r="C514" s="40" t="s">
        <v>2225</v>
      </c>
      <c r="D514" s="81" t="s">
        <v>2226</v>
      </c>
      <c r="E514" s="60"/>
      <c r="F514" s="60"/>
      <c r="G514" s="1" t="s">
        <v>1632</v>
      </c>
      <c r="H514" s="60" t="s">
        <v>83</v>
      </c>
      <c r="I514" s="183">
        <v>32</v>
      </c>
      <c r="J514" s="183">
        <v>4200</v>
      </c>
      <c r="K514" s="188">
        <f t="shared" si="9"/>
        <v>134400</v>
      </c>
      <c r="L514" s="61" t="s">
        <v>217</v>
      </c>
      <c r="M514" s="189" t="s">
        <v>1360</v>
      </c>
      <c r="N514" s="190" t="s">
        <v>1361</v>
      </c>
    </row>
    <row r="515" spans="1:14" ht="30" x14ac:dyDescent="0.25">
      <c r="A515" s="61">
        <v>511</v>
      </c>
      <c r="B515" s="40" t="s">
        <v>2222</v>
      </c>
      <c r="C515" s="40" t="s">
        <v>2227</v>
      </c>
      <c r="D515" s="81" t="s">
        <v>2228</v>
      </c>
      <c r="E515" s="60"/>
      <c r="F515" s="60"/>
      <c r="G515" s="1" t="s">
        <v>1632</v>
      </c>
      <c r="H515" s="60" t="s">
        <v>83</v>
      </c>
      <c r="I515" s="183">
        <v>16</v>
      </c>
      <c r="J515" s="183">
        <v>800</v>
      </c>
      <c r="K515" s="188">
        <f t="shared" si="9"/>
        <v>12800</v>
      </c>
      <c r="L515" s="61" t="s">
        <v>217</v>
      </c>
      <c r="M515" s="189" t="s">
        <v>1360</v>
      </c>
      <c r="N515" s="190" t="s">
        <v>1361</v>
      </c>
    </row>
    <row r="516" spans="1:14" ht="30" x14ac:dyDescent="0.25">
      <c r="A516" s="61">
        <v>512</v>
      </c>
      <c r="B516" s="40" t="s">
        <v>2222</v>
      </c>
      <c r="C516" s="191" t="s">
        <v>2229</v>
      </c>
      <c r="D516" s="82" t="s">
        <v>2230</v>
      </c>
      <c r="E516" s="60"/>
      <c r="F516" s="60"/>
      <c r="G516" s="1" t="s">
        <v>1632</v>
      </c>
      <c r="H516" s="60" t="s">
        <v>83</v>
      </c>
      <c r="I516" s="183">
        <v>16</v>
      </c>
      <c r="J516" s="183">
        <v>1200</v>
      </c>
      <c r="K516" s="188">
        <f t="shared" si="9"/>
        <v>19200</v>
      </c>
      <c r="L516" s="61" t="s">
        <v>217</v>
      </c>
      <c r="M516" s="189" t="s">
        <v>1360</v>
      </c>
      <c r="N516" s="190" t="s">
        <v>1361</v>
      </c>
    </row>
    <row r="517" spans="1:14" ht="30" x14ac:dyDescent="0.25">
      <c r="A517" s="61">
        <v>513</v>
      </c>
      <c r="B517" s="40" t="s">
        <v>2222</v>
      </c>
      <c r="C517" s="40" t="s">
        <v>2231</v>
      </c>
      <c r="D517" s="81" t="s">
        <v>2232</v>
      </c>
      <c r="E517" s="60"/>
      <c r="F517" s="60"/>
      <c r="G517" s="1" t="s">
        <v>1632</v>
      </c>
      <c r="H517" s="60" t="s">
        <v>83</v>
      </c>
      <c r="I517" s="183">
        <v>10</v>
      </c>
      <c r="J517" s="183">
        <v>1200</v>
      </c>
      <c r="K517" s="188">
        <f t="shared" si="9"/>
        <v>12000</v>
      </c>
      <c r="L517" s="61" t="s">
        <v>217</v>
      </c>
      <c r="M517" s="189" t="s">
        <v>1360</v>
      </c>
      <c r="N517" s="190" t="s">
        <v>1361</v>
      </c>
    </row>
    <row r="518" spans="1:14" ht="30" x14ac:dyDescent="0.25">
      <c r="A518" s="61">
        <v>514</v>
      </c>
      <c r="B518" s="40" t="s">
        <v>2222</v>
      </c>
      <c r="C518" s="40" t="s">
        <v>2233</v>
      </c>
      <c r="D518" s="81" t="s">
        <v>2234</v>
      </c>
      <c r="E518" s="60"/>
      <c r="F518" s="60"/>
      <c r="G518" s="1" t="s">
        <v>1632</v>
      </c>
      <c r="H518" s="60" t="s">
        <v>83</v>
      </c>
      <c r="I518" s="183">
        <v>9</v>
      </c>
      <c r="J518" s="183">
        <v>2500</v>
      </c>
      <c r="K518" s="188">
        <f t="shared" si="9"/>
        <v>22500</v>
      </c>
      <c r="L518" s="61" t="s">
        <v>217</v>
      </c>
      <c r="M518" s="189" t="s">
        <v>1360</v>
      </c>
      <c r="N518" s="190" t="s">
        <v>1361</v>
      </c>
    </row>
    <row r="519" spans="1:14" ht="30" x14ac:dyDescent="0.25">
      <c r="A519" s="61">
        <v>515</v>
      </c>
      <c r="B519" s="40" t="s">
        <v>2222</v>
      </c>
      <c r="C519" s="40" t="s">
        <v>2235</v>
      </c>
      <c r="D519" s="81" t="s">
        <v>2236</v>
      </c>
      <c r="E519" s="60"/>
      <c r="F519" s="60"/>
      <c r="G519" s="1" t="s">
        <v>1632</v>
      </c>
      <c r="H519" s="60" t="s">
        <v>83</v>
      </c>
      <c r="I519" s="183">
        <v>20</v>
      </c>
      <c r="J519" s="183">
        <v>1600</v>
      </c>
      <c r="K519" s="188">
        <f t="shared" si="9"/>
        <v>32000</v>
      </c>
      <c r="L519" s="61" t="s">
        <v>217</v>
      </c>
      <c r="M519" s="189" t="s">
        <v>1360</v>
      </c>
      <c r="N519" s="190" t="s">
        <v>1361</v>
      </c>
    </row>
    <row r="520" spans="1:14" ht="30" x14ac:dyDescent="0.25">
      <c r="A520" s="61">
        <v>516</v>
      </c>
      <c r="B520" s="40" t="s">
        <v>2222</v>
      </c>
      <c r="C520" s="40" t="s">
        <v>2235</v>
      </c>
      <c r="D520" s="81" t="s">
        <v>2236</v>
      </c>
      <c r="E520" s="60"/>
      <c r="F520" s="60"/>
      <c r="G520" s="1" t="s">
        <v>1632</v>
      </c>
      <c r="H520" s="60" t="s">
        <v>83</v>
      </c>
      <c r="I520" s="183">
        <v>20</v>
      </c>
      <c r="J520" s="183">
        <v>1600</v>
      </c>
      <c r="K520" s="188">
        <f t="shared" si="9"/>
        <v>32000</v>
      </c>
      <c r="L520" s="61" t="s">
        <v>217</v>
      </c>
      <c r="M520" s="189" t="s">
        <v>1360</v>
      </c>
      <c r="N520" s="190" t="s">
        <v>1361</v>
      </c>
    </row>
    <row r="521" spans="1:14" ht="30" x14ac:dyDescent="0.25">
      <c r="A521" s="61">
        <v>517</v>
      </c>
      <c r="B521" s="40" t="s">
        <v>2222</v>
      </c>
      <c r="C521" s="40" t="s">
        <v>2235</v>
      </c>
      <c r="D521" s="81" t="s">
        <v>2237</v>
      </c>
      <c r="E521" s="60"/>
      <c r="F521" s="60"/>
      <c r="G521" s="1" t="s">
        <v>1632</v>
      </c>
      <c r="H521" s="60" t="s">
        <v>83</v>
      </c>
      <c r="I521" s="183">
        <v>4</v>
      </c>
      <c r="J521" s="183">
        <v>1600</v>
      </c>
      <c r="K521" s="188">
        <f t="shared" si="9"/>
        <v>6400</v>
      </c>
      <c r="L521" s="61" t="s">
        <v>217</v>
      </c>
      <c r="M521" s="189" t="s">
        <v>1360</v>
      </c>
      <c r="N521" s="190" t="s">
        <v>1361</v>
      </c>
    </row>
    <row r="522" spans="1:14" ht="30" x14ac:dyDescent="0.25">
      <c r="A522" s="61">
        <v>518</v>
      </c>
      <c r="B522" s="40" t="s">
        <v>2222</v>
      </c>
      <c r="C522" s="40" t="s">
        <v>2238</v>
      </c>
      <c r="D522" s="81" t="s">
        <v>2237</v>
      </c>
      <c r="E522" s="60"/>
      <c r="F522" s="60"/>
      <c r="G522" s="1" t="s">
        <v>1632</v>
      </c>
      <c r="H522" s="60" t="s">
        <v>83</v>
      </c>
      <c r="I522" s="183">
        <v>8</v>
      </c>
      <c r="J522" s="183">
        <v>1600</v>
      </c>
      <c r="K522" s="188">
        <f t="shared" si="9"/>
        <v>12800</v>
      </c>
      <c r="L522" s="61" t="s">
        <v>217</v>
      </c>
      <c r="M522" s="189" t="s">
        <v>1360</v>
      </c>
      <c r="N522" s="190" t="s">
        <v>1361</v>
      </c>
    </row>
    <row r="523" spans="1:14" ht="30" x14ac:dyDescent="0.25">
      <c r="A523" s="61">
        <v>519</v>
      </c>
      <c r="B523" s="40" t="s">
        <v>2222</v>
      </c>
      <c r="C523" s="40" t="s">
        <v>2239</v>
      </c>
      <c r="D523" s="81" t="s">
        <v>2240</v>
      </c>
      <c r="E523" s="60"/>
      <c r="F523" s="60"/>
      <c r="G523" s="1" t="s">
        <v>1632</v>
      </c>
      <c r="H523" s="60" t="s">
        <v>83</v>
      </c>
      <c r="I523" s="183">
        <v>8</v>
      </c>
      <c r="J523" s="183">
        <v>1600</v>
      </c>
      <c r="K523" s="188">
        <f t="shared" si="9"/>
        <v>12800</v>
      </c>
      <c r="L523" s="61" t="s">
        <v>217</v>
      </c>
      <c r="M523" s="189" t="s">
        <v>1360</v>
      </c>
      <c r="N523" s="190" t="s">
        <v>1361</v>
      </c>
    </row>
    <row r="524" spans="1:14" ht="30" x14ac:dyDescent="0.25">
      <c r="A524" s="61">
        <v>520</v>
      </c>
      <c r="B524" s="40" t="s">
        <v>2222</v>
      </c>
      <c r="C524" s="40" t="s">
        <v>2241</v>
      </c>
      <c r="D524" s="81" t="s">
        <v>2242</v>
      </c>
      <c r="E524" s="60"/>
      <c r="F524" s="60"/>
      <c r="G524" s="1" t="s">
        <v>1632</v>
      </c>
      <c r="H524" s="60" t="s">
        <v>83</v>
      </c>
      <c r="I524" s="183">
        <v>8</v>
      </c>
      <c r="J524" s="183">
        <v>1600</v>
      </c>
      <c r="K524" s="188">
        <f t="shared" si="9"/>
        <v>12800</v>
      </c>
      <c r="L524" s="61" t="s">
        <v>217</v>
      </c>
      <c r="M524" s="189" t="s">
        <v>1360</v>
      </c>
      <c r="N524" s="190" t="s">
        <v>1361</v>
      </c>
    </row>
    <row r="525" spans="1:14" ht="30" x14ac:dyDescent="0.25">
      <c r="A525" s="61">
        <v>521</v>
      </c>
      <c r="B525" s="40" t="s">
        <v>2222</v>
      </c>
      <c r="C525" s="40" t="s">
        <v>2243</v>
      </c>
      <c r="D525" s="81" t="s">
        <v>2244</v>
      </c>
      <c r="E525" s="60"/>
      <c r="F525" s="60"/>
      <c r="G525" s="1" t="s">
        <v>1632</v>
      </c>
      <c r="H525" s="60" t="s">
        <v>83</v>
      </c>
      <c r="I525" s="183">
        <v>8</v>
      </c>
      <c r="J525" s="183">
        <v>11000</v>
      </c>
      <c r="K525" s="188">
        <f t="shared" si="9"/>
        <v>88000</v>
      </c>
      <c r="L525" s="61" t="s">
        <v>217</v>
      </c>
      <c r="M525" s="189" t="s">
        <v>1360</v>
      </c>
      <c r="N525" s="190" t="s">
        <v>1361</v>
      </c>
    </row>
    <row r="526" spans="1:14" ht="30" x14ac:dyDescent="0.25">
      <c r="A526" s="61">
        <v>522</v>
      </c>
      <c r="B526" s="40" t="s">
        <v>2222</v>
      </c>
      <c r="C526" s="40" t="s">
        <v>2243</v>
      </c>
      <c r="D526" s="81" t="s">
        <v>2245</v>
      </c>
      <c r="E526" s="60"/>
      <c r="F526" s="60"/>
      <c r="G526" s="1" t="s">
        <v>1632</v>
      </c>
      <c r="H526" s="60" t="s">
        <v>83</v>
      </c>
      <c r="I526" s="183">
        <v>8</v>
      </c>
      <c r="J526" s="183">
        <v>11000</v>
      </c>
      <c r="K526" s="188">
        <f t="shared" si="9"/>
        <v>88000</v>
      </c>
      <c r="L526" s="61" t="s">
        <v>217</v>
      </c>
      <c r="M526" s="189" t="s">
        <v>1360</v>
      </c>
      <c r="N526" s="190" t="s">
        <v>1361</v>
      </c>
    </row>
    <row r="527" spans="1:14" ht="30" x14ac:dyDescent="0.25">
      <c r="A527" s="61">
        <v>523</v>
      </c>
      <c r="B527" s="40" t="s">
        <v>2222</v>
      </c>
      <c r="C527" s="40" t="s">
        <v>2246</v>
      </c>
      <c r="D527" s="81" t="s">
        <v>2247</v>
      </c>
      <c r="E527" s="60"/>
      <c r="F527" s="60"/>
      <c r="G527" s="1" t="s">
        <v>1632</v>
      </c>
      <c r="H527" s="60" t="s">
        <v>83</v>
      </c>
      <c r="I527" s="183">
        <v>4</v>
      </c>
      <c r="J527" s="183">
        <v>12200</v>
      </c>
      <c r="K527" s="188">
        <f t="shared" si="9"/>
        <v>48800</v>
      </c>
      <c r="L527" s="61" t="s">
        <v>217</v>
      </c>
      <c r="M527" s="189" t="s">
        <v>1360</v>
      </c>
      <c r="N527" s="190" t="s">
        <v>1361</v>
      </c>
    </row>
    <row r="528" spans="1:14" ht="30" x14ac:dyDescent="0.25">
      <c r="A528" s="61">
        <v>524</v>
      </c>
      <c r="B528" s="40" t="s">
        <v>2222</v>
      </c>
      <c r="C528" s="40" t="s">
        <v>2246</v>
      </c>
      <c r="D528" s="81" t="s">
        <v>2248</v>
      </c>
      <c r="E528" s="60"/>
      <c r="F528" s="60"/>
      <c r="G528" s="1" t="s">
        <v>1632</v>
      </c>
      <c r="H528" s="60" t="s">
        <v>83</v>
      </c>
      <c r="I528" s="183">
        <v>4</v>
      </c>
      <c r="J528" s="183">
        <v>3700</v>
      </c>
      <c r="K528" s="188">
        <f t="shared" si="9"/>
        <v>14800</v>
      </c>
      <c r="L528" s="61" t="s">
        <v>217</v>
      </c>
      <c r="M528" s="189" t="s">
        <v>1360</v>
      </c>
      <c r="N528" s="190" t="s">
        <v>1361</v>
      </c>
    </row>
    <row r="529" spans="1:14" ht="30" x14ac:dyDescent="0.25">
      <c r="A529" s="61">
        <v>525</v>
      </c>
      <c r="B529" s="40" t="s">
        <v>2222</v>
      </c>
      <c r="C529" s="40" t="s">
        <v>2249</v>
      </c>
      <c r="D529" s="81" t="s">
        <v>2250</v>
      </c>
      <c r="E529" s="60"/>
      <c r="F529" s="60"/>
      <c r="G529" s="1" t="s">
        <v>1632</v>
      </c>
      <c r="H529" s="60" t="s">
        <v>83</v>
      </c>
      <c r="I529" s="183">
        <v>4</v>
      </c>
      <c r="J529" s="183">
        <v>14200</v>
      </c>
      <c r="K529" s="188">
        <f t="shared" si="9"/>
        <v>56800</v>
      </c>
      <c r="L529" s="61" t="s">
        <v>217</v>
      </c>
      <c r="M529" s="189" t="s">
        <v>1360</v>
      </c>
      <c r="N529" s="190" t="s">
        <v>1361</v>
      </c>
    </row>
    <row r="530" spans="1:14" ht="30" x14ac:dyDescent="0.25">
      <c r="A530" s="61">
        <v>526</v>
      </c>
      <c r="B530" s="40" t="s">
        <v>2222</v>
      </c>
      <c r="C530" s="40" t="s">
        <v>2249</v>
      </c>
      <c r="D530" s="81" t="s">
        <v>2251</v>
      </c>
      <c r="E530" s="60"/>
      <c r="F530" s="60"/>
      <c r="G530" s="1" t="s">
        <v>1632</v>
      </c>
      <c r="H530" s="60" t="s">
        <v>83</v>
      </c>
      <c r="I530" s="183">
        <v>4</v>
      </c>
      <c r="J530" s="183">
        <v>4500</v>
      </c>
      <c r="K530" s="188">
        <f t="shared" si="9"/>
        <v>18000</v>
      </c>
      <c r="L530" s="61" t="s">
        <v>217</v>
      </c>
      <c r="M530" s="189" t="s">
        <v>1360</v>
      </c>
      <c r="N530" s="190" t="s">
        <v>1361</v>
      </c>
    </row>
    <row r="531" spans="1:14" ht="30" x14ac:dyDescent="0.25">
      <c r="A531" s="61">
        <v>527</v>
      </c>
      <c r="B531" s="40" t="s">
        <v>2222</v>
      </c>
      <c r="C531" s="40" t="s">
        <v>2249</v>
      </c>
      <c r="D531" s="81" t="s">
        <v>2252</v>
      </c>
      <c r="E531" s="60"/>
      <c r="F531" s="60"/>
      <c r="G531" s="1" t="s">
        <v>1632</v>
      </c>
      <c r="H531" s="60" t="s">
        <v>83</v>
      </c>
      <c r="I531" s="183">
        <v>4</v>
      </c>
      <c r="J531" s="183">
        <v>7800</v>
      </c>
      <c r="K531" s="188">
        <f t="shared" si="9"/>
        <v>31200</v>
      </c>
      <c r="L531" s="61" t="s">
        <v>217</v>
      </c>
      <c r="M531" s="189" t="s">
        <v>1360</v>
      </c>
      <c r="N531" s="190" t="s">
        <v>1361</v>
      </c>
    </row>
    <row r="532" spans="1:14" ht="30" x14ac:dyDescent="0.25">
      <c r="A532" s="61">
        <v>528</v>
      </c>
      <c r="B532" s="40" t="s">
        <v>2222</v>
      </c>
      <c r="C532" s="40" t="s">
        <v>2249</v>
      </c>
      <c r="D532" s="81" t="s">
        <v>2250</v>
      </c>
      <c r="E532" s="60"/>
      <c r="F532" s="60"/>
      <c r="G532" s="1" t="s">
        <v>1632</v>
      </c>
      <c r="H532" s="60" t="s">
        <v>83</v>
      </c>
      <c r="I532" s="183">
        <v>4</v>
      </c>
      <c r="J532" s="183">
        <v>11200</v>
      </c>
      <c r="K532" s="188">
        <f t="shared" si="9"/>
        <v>44800</v>
      </c>
      <c r="L532" s="61" t="s">
        <v>217</v>
      </c>
      <c r="M532" s="189" t="s">
        <v>1360</v>
      </c>
      <c r="N532" s="190" t="s">
        <v>1361</v>
      </c>
    </row>
    <row r="533" spans="1:14" ht="30" x14ac:dyDescent="0.25">
      <c r="A533" s="61">
        <v>529</v>
      </c>
      <c r="B533" s="40" t="s">
        <v>2253</v>
      </c>
      <c r="C533" s="40" t="s">
        <v>2254</v>
      </c>
      <c r="D533" s="81" t="s">
        <v>2255</v>
      </c>
      <c r="E533" s="60"/>
      <c r="F533" s="60"/>
      <c r="G533" s="1" t="s">
        <v>1632</v>
      </c>
      <c r="H533" s="60" t="s">
        <v>83</v>
      </c>
      <c r="I533" s="183">
        <v>48</v>
      </c>
      <c r="J533" s="183">
        <v>1100</v>
      </c>
      <c r="K533" s="188">
        <f t="shared" si="9"/>
        <v>52800</v>
      </c>
      <c r="L533" s="61" t="s">
        <v>217</v>
      </c>
      <c r="M533" s="189" t="s">
        <v>1360</v>
      </c>
      <c r="N533" s="190" t="s">
        <v>1361</v>
      </c>
    </row>
    <row r="534" spans="1:14" ht="30" x14ac:dyDescent="0.25">
      <c r="A534" s="61">
        <v>530</v>
      </c>
      <c r="B534" s="40" t="s">
        <v>2253</v>
      </c>
      <c r="C534" s="40" t="s">
        <v>2256</v>
      </c>
      <c r="D534" s="81" t="s">
        <v>2257</v>
      </c>
      <c r="E534" s="60"/>
      <c r="F534" s="60"/>
      <c r="G534" s="1" t="s">
        <v>1632</v>
      </c>
      <c r="H534" s="60" t="s">
        <v>83</v>
      </c>
      <c r="I534" s="183">
        <v>12</v>
      </c>
      <c r="J534" s="183">
        <v>600</v>
      </c>
      <c r="K534" s="188">
        <f t="shared" si="9"/>
        <v>7200</v>
      </c>
      <c r="L534" s="61" t="s">
        <v>217</v>
      </c>
      <c r="M534" s="189" t="s">
        <v>1360</v>
      </c>
      <c r="N534" s="190" t="s">
        <v>1361</v>
      </c>
    </row>
    <row r="535" spans="1:14" ht="30" x14ac:dyDescent="0.25">
      <c r="A535" s="61">
        <v>531</v>
      </c>
      <c r="B535" s="40" t="s">
        <v>2253</v>
      </c>
      <c r="C535" s="40" t="s">
        <v>2258</v>
      </c>
      <c r="D535" s="81" t="s">
        <v>2259</v>
      </c>
      <c r="E535" s="60"/>
      <c r="F535" s="60"/>
      <c r="G535" s="1" t="s">
        <v>1632</v>
      </c>
      <c r="H535" s="60" t="s">
        <v>83</v>
      </c>
      <c r="I535" s="183">
        <v>8</v>
      </c>
      <c r="J535" s="183">
        <v>1400</v>
      </c>
      <c r="K535" s="188">
        <f t="shared" si="9"/>
        <v>11200</v>
      </c>
      <c r="L535" s="61" t="s">
        <v>217</v>
      </c>
      <c r="M535" s="189" t="s">
        <v>1360</v>
      </c>
      <c r="N535" s="190" t="s">
        <v>1361</v>
      </c>
    </row>
    <row r="536" spans="1:14" ht="30" x14ac:dyDescent="0.25">
      <c r="A536" s="61">
        <v>532</v>
      </c>
      <c r="B536" s="40" t="s">
        <v>2253</v>
      </c>
      <c r="C536" s="40" t="s">
        <v>2260</v>
      </c>
      <c r="D536" s="81" t="s">
        <v>2261</v>
      </c>
      <c r="E536" s="60"/>
      <c r="F536" s="60"/>
      <c r="G536" s="1" t="s">
        <v>1632</v>
      </c>
      <c r="H536" s="60" t="s">
        <v>83</v>
      </c>
      <c r="I536" s="183">
        <v>8</v>
      </c>
      <c r="J536" s="183">
        <v>1200</v>
      </c>
      <c r="K536" s="188">
        <f t="shared" si="9"/>
        <v>9600</v>
      </c>
      <c r="L536" s="61" t="s">
        <v>217</v>
      </c>
      <c r="M536" s="189" t="s">
        <v>1360</v>
      </c>
      <c r="N536" s="190" t="s">
        <v>1361</v>
      </c>
    </row>
    <row r="537" spans="1:14" ht="30" x14ac:dyDescent="0.25">
      <c r="A537" s="61">
        <v>533</v>
      </c>
      <c r="B537" s="40" t="s">
        <v>2253</v>
      </c>
      <c r="C537" s="40" t="s">
        <v>2262</v>
      </c>
      <c r="D537" s="81" t="s">
        <v>2263</v>
      </c>
      <c r="E537" s="60"/>
      <c r="F537" s="60"/>
      <c r="G537" s="1" t="s">
        <v>1632</v>
      </c>
      <c r="H537" s="60" t="s">
        <v>83</v>
      </c>
      <c r="I537" s="183">
        <v>64</v>
      </c>
      <c r="J537" s="183">
        <v>600</v>
      </c>
      <c r="K537" s="188">
        <f t="shared" si="9"/>
        <v>38400</v>
      </c>
      <c r="L537" s="61" t="s">
        <v>217</v>
      </c>
      <c r="M537" s="189" t="s">
        <v>1360</v>
      </c>
      <c r="N537" s="190" t="s">
        <v>1361</v>
      </c>
    </row>
    <row r="538" spans="1:14" ht="30" x14ac:dyDescent="0.25">
      <c r="A538" s="61">
        <v>534</v>
      </c>
      <c r="B538" s="40" t="s">
        <v>2253</v>
      </c>
      <c r="C538" s="40" t="s">
        <v>2264</v>
      </c>
      <c r="D538" s="81" t="s">
        <v>2265</v>
      </c>
      <c r="E538" s="60"/>
      <c r="F538" s="60"/>
      <c r="G538" s="1" t="s">
        <v>1632</v>
      </c>
      <c r="H538" s="60" t="s">
        <v>83</v>
      </c>
      <c r="I538" s="183">
        <v>4</v>
      </c>
      <c r="J538" s="183">
        <v>800</v>
      </c>
      <c r="K538" s="188">
        <f t="shared" si="9"/>
        <v>3200</v>
      </c>
      <c r="L538" s="61" t="s">
        <v>217</v>
      </c>
      <c r="M538" s="189" t="s">
        <v>1360</v>
      </c>
      <c r="N538" s="190" t="s">
        <v>1361</v>
      </c>
    </row>
    <row r="539" spans="1:14" ht="30" x14ac:dyDescent="0.25">
      <c r="A539" s="61">
        <v>535</v>
      </c>
      <c r="B539" s="40" t="s">
        <v>2253</v>
      </c>
      <c r="C539" s="40" t="s">
        <v>2266</v>
      </c>
      <c r="D539" s="81" t="s">
        <v>2267</v>
      </c>
      <c r="E539" s="60"/>
      <c r="F539" s="60"/>
      <c r="G539" s="1" t="s">
        <v>1632</v>
      </c>
      <c r="H539" s="60" t="s">
        <v>83</v>
      </c>
      <c r="I539" s="183">
        <v>24</v>
      </c>
      <c r="J539" s="183">
        <v>600</v>
      </c>
      <c r="K539" s="188">
        <f t="shared" si="9"/>
        <v>14400</v>
      </c>
      <c r="L539" s="61" t="s">
        <v>217</v>
      </c>
      <c r="M539" s="189" t="s">
        <v>1360</v>
      </c>
      <c r="N539" s="190" t="s">
        <v>1361</v>
      </c>
    </row>
    <row r="540" spans="1:14" ht="30" x14ac:dyDescent="0.25">
      <c r="A540" s="61">
        <v>536</v>
      </c>
      <c r="B540" s="40" t="s">
        <v>2253</v>
      </c>
      <c r="C540" s="40" t="s">
        <v>2268</v>
      </c>
      <c r="D540" s="81" t="s">
        <v>2269</v>
      </c>
      <c r="E540" s="60"/>
      <c r="F540" s="60"/>
      <c r="G540" s="1" t="s">
        <v>1632</v>
      </c>
      <c r="H540" s="60" t="s">
        <v>83</v>
      </c>
      <c r="I540" s="183">
        <v>18</v>
      </c>
      <c r="J540" s="183">
        <v>700</v>
      </c>
      <c r="K540" s="188">
        <f t="shared" si="9"/>
        <v>12600</v>
      </c>
      <c r="L540" s="61" t="s">
        <v>217</v>
      </c>
      <c r="M540" s="189" t="s">
        <v>1360</v>
      </c>
      <c r="N540" s="190" t="s">
        <v>1361</v>
      </c>
    </row>
    <row r="541" spans="1:14" ht="30" x14ac:dyDescent="0.25">
      <c r="A541" s="61">
        <v>537</v>
      </c>
      <c r="B541" s="40" t="s">
        <v>2253</v>
      </c>
      <c r="C541" s="1" t="s">
        <v>2270</v>
      </c>
      <c r="D541" s="81" t="s">
        <v>2271</v>
      </c>
      <c r="E541" s="60"/>
      <c r="F541" s="60"/>
      <c r="G541" s="1" t="s">
        <v>1632</v>
      </c>
      <c r="H541" s="60" t="s">
        <v>83</v>
      </c>
      <c r="I541" s="183">
        <v>4</v>
      </c>
      <c r="J541" s="183">
        <v>600</v>
      </c>
      <c r="K541" s="188">
        <f t="shared" si="9"/>
        <v>2400</v>
      </c>
      <c r="L541" s="61" t="s">
        <v>217</v>
      </c>
      <c r="M541" s="189" t="s">
        <v>1360</v>
      </c>
      <c r="N541" s="190" t="s">
        <v>1361</v>
      </c>
    </row>
    <row r="542" spans="1:14" ht="30" x14ac:dyDescent="0.25">
      <c r="A542" s="61">
        <v>538</v>
      </c>
      <c r="B542" s="40" t="s">
        <v>2253</v>
      </c>
      <c r="C542" s="40" t="s">
        <v>2272</v>
      </c>
      <c r="D542" s="81" t="s">
        <v>2273</v>
      </c>
      <c r="E542" s="60"/>
      <c r="F542" s="60"/>
      <c r="G542" s="1" t="s">
        <v>1632</v>
      </c>
      <c r="H542" s="60" t="s">
        <v>83</v>
      </c>
      <c r="I542" s="183">
        <v>10</v>
      </c>
      <c r="J542" s="183">
        <v>600</v>
      </c>
      <c r="K542" s="188">
        <f t="shared" si="9"/>
        <v>6000</v>
      </c>
      <c r="L542" s="61" t="s">
        <v>217</v>
      </c>
      <c r="M542" s="189" t="s">
        <v>1360</v>
      </c>
      <c r="N542" s="190" t="s">
        <v>1361</v>
      </c>
    </row>
    <row r="543" spans="1:14" ht="30" x14ac:dyDescent="0.25">
      <c r="A543" s="61">
        <v>539</v>
      </c>
      <c r="B543" s="40" t="s">
        <v>2253</v>
      </c>
      <c r="C543" s="40" t="s">
        <v>2274</v>
      </c>
      <c r="D543" s="81" t="s">
        <v>2275</v>
      </c>
      <c r="E543" s="60"/>
      <c r="F543" s="60"/>
      <c r="G543" s="1" t="s">
        <v>1632</v>
      </c>
      <c r="H543" s="60" t="s">
        <v>83</v>
      </c>
      <c r="I543" s="183">
        <v>4</v>
      </c>
      <c r="J543" s="183">
        <v>600</v>
      </c>
      <c r="K543" s="188">
        <f t="shared" si="9"/>
        <v>2400</v>
      </c>
      <c r="L543" s="61" t="s">
        <v>217</v>
      </c>
      <c r="M543" s="189" t="s">
        <v>1360</v>
      </c>
      <c r="N543" s="190" t="s">
        <v>1361</v>
      </c>
    </row>
    <row r="544" spans="1:14" ht="30" x14ac:dyDescent="0.25">
      <c r="A544" s="61">
        <v>540</v>
      </c>
      <c r="B544" s="40" t="s">
        <v>2253</v>
      </c>
      <c r="C544" s="40" t="s">
        <v>2276</v>
      </c>
      <c r="D544" s="81" t="s">
        <v>2277</v>
      </c>
      <c r="E544" s="60"/>
      <c r="F544" s="60"/>
      <c r="G544" s="1" t="s">
        <v>1632</v>
      </c>
      <c r="H544" s="60" t="s">
        <v>83</v>
      </c>
      <c r="I544" s="183">
        <v>6</v>
      </c>
      <c r="J544" s="183">
        <v>2500</v>
      </c>
      <c r="K544" s="188">
        <f t="shared" si="9"/>
        <v>15000</v>
      </c>
      <c r="L544" s="61" t="s">
        <v>217</v>
      </c>
      <c r="M544" s="189" t="s">
        <v>1360</v>
      </c>
      <c r="N544" s="190" t="s">
        <v>1361</v>
      </c>
    </row>
    <row r="545" spans="1:14" ht="30" x14ac:dyDescent="0.25">
      <c r="A545" s="61">
        <v>541</v>
      </c>
      <c r="B545" s="40" t="s">
        <v>2253</v>
      </c>
      <c r="C545" s="40" t="s">
        <v>2278</v>
      </c>
      <c r="D545" s="81" t="s">
        <v>2279</v>
      </c>
      <c r="E545" s="60"/>
      <c r="F545" s="60"/>
      <c r="G545" s="1" t="s">
        <v>1632</v>
      </c>
      <c r="H545" s="60" t="s">
        <v>83</v>
      </c>
      <c r="I545" s="183">
        <v>12</v>
      </c>
      <c r="J545" s="183">
        <v>2000</v>
      </c>
      <c r="K545" s="188">
        <f t="shared" si="9"/>
        <v>24000</v>
      </c>
      <c r="L545" s="61" t="s">
        <v>217</v>
      </c>
      <c r="M545" s="189" t="s">
        <v>1360</v>
      </c>
      <c r="N545" s="190" t="s">
        <v>1361</v>
      </c>
    </row>
    <row r="546" spans="1:14" ht="30" x14ac:dyDescent="0.25">
      <c r="A546" s="61">
        <v>542</v>
      </c>
      <c r="B546" s="40" t="s">
        <v>2253</v>
      </c>
      <c r="C546" s="40" t="s">
        <v>2280</v>
      </c>
      <c r="D546" s="81" t="s">
        <v>2281</v>
      </c>
      <c r="E546" s="60"/>
      <c r="F546" s="60"/>
      <c r="G546" s="1" t="s">
        <v>1632</v>
      </c>
      <c r="H546" s="60" t="s">
        <v>83</v>
      </c>
      <c r="I546" s="183">
        <v>4</v>
      </c>
      <c r="J546" s="183">
        <v>2500</v>
      </c>
      <c r="K546" s="188">
        <f t="shared" si="9"/>
        <v>10000</v>
      </c>
      <c r="L546" s="61" t="s">
        <v>217</v>
      </c>
      <c r="M546" s="189" t="s">
        <v>1360</v>
      </c>
      <c r="N546" s="190" t="s">
        <v>1361</v>
      </c>
    </row>
    <row r="547" spans="1:14" ht="30" x14ac:dyDescent="0.25">
      <c r="A547" s="61">
        <v>543</v>
      </c>
      <c r="B547" s="40" t="s">
        <v>2253</v>
      </c>
      <c r="C547" s="40" t="s">
        <v>2282</v>
      </c>
      <c r="D547" s="81" t="s">
        <v>2283</v>
      </c>
      <c r="E547" s="60"/>
      <c r="F547" s="60"/>
      <c r="G547" s="1" t="s">
        <v>1632</v>
      </c>
      <c r="H547" s="60" t="s">
        <v>83</v>
      </c>
      <c r="I547" s="183">
        <v>3</v>
      </c>
      <c r="J547" s="183">
        <v>2800</v>
      </c>
      <c r="K547" s="188">
        <f t="shared" si="9"/>
        <v>8400</v>
      </c>
      <c r="L547" s="61" t="s">
        <v>217</v>
      </c>
      <c r="M547" s="189" t="s">
        <v>1360</v>
      </c>
      <c r="N547" s="190" t="s">
        <v>1361</v>
      </c>
    </row>
    <row r="548" spans="1:14" ht="30" x14ac:dyDescent="0.25">
      <c r="A548" s="61">
        <v>544</v>
      </c>
      <c r="B548" s="40" t="s">
        <v>2253</v>
      </c>
      <c r="C548" s="40" t="s">
        <v>2284</v>
      </c>
      <c r="D548" s="81" t="s">
        <v>2285</v>
      </c>
      <c r="E548" s="60"/>
      <c r="F548" s="60"/>
      <c r="G548" s="1" t="s">
        <v>1632</v>
      </c>
      <c r="H548" s="60" t="s">
        <v>83</v>
      </c>
      <c r="I548" s="183">
        <v>4</v>
      </c>
      <c r="J548" s="183">
        <v>5200</v>
      </c>
      <c r="K548" s="188">
        <f t="shared" si="9"/>
        <v>20800</v>
      </c>
      <c r="L548" s="61" t="s">
        <v>217</v>
      </c>
      <c r="M548" s="189" t="s">
        <v>1360</v>
      </c>
      <c r="N548" s="190" t="s">
        <v>1361</v>
      </c>
    </row>
    <row r="549" spans="1:14" ht="30" x14ac:dyDescent="0.25">
      <c r="A549" s="61">
        <v>545</v>
      </c>
      <c r="B549" s="40" t="s">
        <v>2253</v>
      </c>
      <c r="C549" s="40" t="s">
        <v>2286</v>
      </c>
      <c r="D549" s="81" t="s">
        <v>2287</v>
      </c>
      <c r="E549" s="60"/>
      <c r="F549" s="60"/>
      <c r="G549" s="1" t="s">
        <v>1632</v>
      </c>
      <c r="H549" s="60" t="s">
        <v>83</v>
      </c>
      <c r="I549" s="183">
        <v>2</v>
      </c>
      <c r="J549" s="183">
        <v>7300</v>
      </c>
      <c r="K549" s="188">
        <f t="shared" si="9"/>
        <v>14600</v>
      </c>
      <c r="L549" s="61" t="s">
        <v>217</v>
      </c>
      <c r="M549" s="189" t="s">
        <v>1360</v>
      </c>
      <c r="N549" s="190" t="s">
        <v>1361</v>
      </c>
    </row>
    <row r="550" spans="1:14" ht="30" x14ac:dyDescent="0.25">
      <c r="A550" s="61">
        <v>546</v>
      </c>
      <c r="B550" s="40" t="s">
        <v>2253</v>
      </c>
      <c r="C550" s="40" t="s">
        <v>2288</v>
      </c>
      <c r="D550" s="81" t="s">
        <v>2289</v>
      </c>
      <c r="E550" s="60"/>
      <c r="F550" s="60"/>
      <c r="G550" s="1" t="s">
        <v>1632</v>
      </c>
      <c r="H550" s="60" t="s">
        <v>83</v>
      </c>
      <c r="I550" s="183">
        <v>2</v>
      </c>
      <c r="J550" s="183">
        <v>11300</v>
      </c>
      <c r="K550" s="188">
        <f t="shared" si="9"/>
        <v>22600</v>
      </c>
      <c r="L550" s="61" t="s">
        <v>217</v>
      </c>
      <c r="M550" s="189" t="s">
        <v>1360</v>
      </c>
      <c r="N550" s="190" t="s">
        <v>1361</v>
      </c>
    </row>
    <row r="551" spans="1:14" ht="30" x14ac:dyDescent="0.25">
      <c r="A551" s="61">
        <v>547</v>
      </c>
      <c r="B551" s="40" t="s">
        <v>2290</v>
      </c>
      <c r="C551" s="40" t="s">
        <v>2291</v>
      </c>
      <c r="D551" s="81" t="s">
        <v>2292</v>
      </c>
      <c r="E551" s="60"/>
      <c r="F551" s="60"/>
      <c r="G551" s="1" t="s">
        <v>1632</v>
      </c>
      <c r="H551" s="60" t="s">
        <v>83</v>
      </c>
      <c r="I551" s="183">
        <v>10</v>
      </c>
      <c r="J551" s="183">
        <v>2000</v>
      </c>
      <c r="K551" s="188">
        <f t="shared" si="9"/>
        <v>20000</v>
      </c>
      <c r="L551" s="61" t="s">
        <v>217</v>
      </c>
      <c r="M551" s="189" t="s">
        <v>1360</v>
      </c>
      <c r="N551" s="190" t="s">
        <v>1361</v>
      </c>
    </row>
    <row r="552" spans="1:14" ht="30" x14ac:dyDescent="0.25">
      <c r="A552" s="61">
        <v>548</v>
      </c>
      <c r="B552" s="40" t="s">
        <v>2290</v>
      </c>
      <c r="C552" s="40" t="s">
        <v>2293</v>
      </c>
      <c r="D552" s="81" t="s">
        <v>2294</v>
      </c>
      <c r="E552" s="60"/>
      <c r="F552" s="60"/>
      <c r="G552" s="1" t="s">
        <v>1632</v>
      </c>
      <c r="H552" s="60" t="s">
        <v>83</v>
      </c>
      <c r="I552" s="183">
        <v>10</v>
      </c>
      <c r="J552" s="183">
        <v>2400</v>
      </c>
      <c r="K552" s="188">
        <f t="shared" si="9"/>
        <v>24000</v>
      </c>
      <c r="L552" s="61" t="s">
        <v>217</v>
      </c>
      <c r="M552" s="189" t="s">
        <v>1360</v>
      </c>
      <c r="N552" s="190" t="s">
        <v>1361</v>
      </c>
    </row>
    <row r="553" spans="1:14" ht="30" x14ac:dyDescent="0.25">
      <c r="A553" s="61">
        <v>549</v>
      </c>
      <c r="B553" s="40" t="s">
        <v>2290</v>
      </c>
      <c r="C553" s="40" t="s">
        <v>2295</v>
      </c>
      <c r="D553" s="81" t="s">
        <v>2296</v>
      </c>
      <c r="E553" s="60"/>
      <c r="F553" s="60"/>
      <c r="G553" s="1" t="s">
        <v>1632</v>
      </c>
      <c r="H553" s="60" t="s">
        <v>83</v>
      </c>
      <c r="I553" s="183">
        <v>6</v>
      </c>
      <c r="J553" s="183">
        <v>6500</v>
      </c>
      <c r="K553" s="188">
        <f t="shared" si="9"/>
        <v>39000</v>
      </c>
      <c r="L553" s="61" t="s">
        <v>217</v>
      </c>
      <c r="M553" s="189" t="s">
        <v>1360</v>
      </c>
      <c r="N553" s="190" t="s">
        <v>1361</v>
      </c>
    </row>
    <row r="554" spans="1:14" ht="30" x14ac:dyDescent="0.25">
      <c r="A554" s="61">
        <v>550</v>
      </c>
      <c r="B554" s="40" t="s">
        <v>2290</v>
      </c>
      <c r="C554" s="40" t="s">
        <v>2297</v>
      </c>
      <c r="D554" s="81" t="s">
        <v>2298</v>
      </c>
      <c r="E554" s="60"/>
      <c r="F554" s="60"/>
      <c r="G554" s="1" t="s">
        <v>1632</v>
      </c>
      <c r="H554" s="60" t="s">
        <v>83</v>
      </c>
      <c r="I554" s="183">
        <v>4</v>
      </c>
      <c r="J554" s="183">
        <v>700</v>
      </c>
      <c r="K554" s="188">
        <f t="shared" si="9"/>
        <v>2800</v>
      </c>
      <c r="L554" s="61" t="s">
        <v>217</v>
      </c>
      <c r="M554" s="189" t="s">
        <v>1360</v>
      </c>
      <c r="N554" s="190" t="s">
        <v>1361</v>
      </c>
    </row>
    <row r="555" spans="1:14" ht="30" x14ac:dyDescent="0.25">
      <c r="A555" s="61">
        <v>551</v>
      </c>
      <c r="B555" s="40" t="s">
        <v>2290</v>
      </c>
      <c r="C555" s="40" t="s">
        <v>2299</v>
      </c>
      <c r="D555" s="81" t="s">
        <v>2300</v>
      </c>
      <c r="E555" s="60"/>
      <c r="F555" s="60"/>
      <c r="G555" s="1" t="s">
        <v>1632</v>
      </c>
      <c r="H555" s="60" t="s">
        <v>83</v>
      </c>
      <c r="I555" s="183">
        <v>16</v>
      </c>
      <c r="J555" s="183">
        <v>1800</v>
      </c>
      <c r="K555" s="188">
        <f t="shared" si="9"/>
        <v>28800</v>
      </c>
      <c r="L555" s="61" t="s">
        <v>217</v>
      </c>
      <c r="M555" s="189" t="s">
        <v>1360</v>
      </c>
      <c r="N555" s="190" t="s">
        <v>1361</v>
      </c>
    </row>
    <row r="556" spans="1:14" ht="30" x14ac:dyDescent="0.25">
      <c r="A556" s="61">
        <v>552</v>
      </c>
      <c r="B556" s="40" t="s">
        <v>2290</v>
      </c>
      <c r="C556" s="40" t="s">
        <v>2301</v>
      </c>
      <c r="D556" s="81" t="s">
        <v>2302</v>
      </c>
      <c r="E556" s="60"/>
      <c r="F556" s="60"/>
      <c r="G556" s="1" t="s">
        <v>1632</v>
      </c>
      <c r="H556" s="60" t="s">
        <v>83</v>
      </c>
      <c r="I556" s="183">
        <v>28</v>
      </c>
      <c r="J556" s="183">
        <v>2800</v>
      </c>
      <c r="K556" s="188">
        <f t="shared" si="9"/>
        <v>78400</v>
      </c>
      <c r="L556" s="61" t="s">
        <v>217</v>
      </c>
      <c r="M556" s="189" t="s">
        <v>1360</v>
      </c>
      <c r="N556" s="190" t="s">
        <v>1361</v>
      </c>
    </row>
    <row r="557" spans="1:14" ht="30" x14ac:dyDescent="0.25">
      <c r="A557" s="61">
        <v>553</v>
      </c>
      <c r="B557" s="40" t="s">
        <v>2290</v>
      </c>
      <c r="C557" s="40" t="s">
        <v>2303</v>
      </c>
      <c r="D557" s="81" t="s">
        <v>2304</v>
      </c>
      <c r="E557" s="60"/>
      <c r="F557" s="60"/>
      <c r="G557" s="1" t="s">
        <v>1632</v>
      </c>
      <c r="H557" s="60" t="s">
        <v>83</v>
      </c>
      <c r="I557" s="183">
        <v>4</v>
      </c>
      <c r="J557" s="183">
        <v>700</v>
      </c>
      <c r="K557" s="188">
        <f t="shared" si="9"/>
        <v>2800</v>
      </c>
      <c r="L557" s="61" t="s">
        <v>217</v>
      </c>
      <c r="M557" s="189" t="s">
        <v>1360</v>
      </c>
      <c r="N557" s="190" t="s">
        <v>1361</v>
      </c>
    </row>
    <row r="558" spans="1:14" ht="30" x14ac:dyDescent="0.25">
      <c r="A558" s="61">
        <v>554</v>
      </c>
      <c r="B558" s="40" t="s">
        <v>2290</v>
      </c>
      <c r="C558" s="40" t="s">
        <v>2305</v>
      </c>
      <c r="D558" s="81" t="s">
        <v>2306</v>
      </c>
      <c r="E558" s="60"/>
      <c r="F558" s="60"/>
      <c r="G558" s="1" t="s">
        <v>1632</v>
      </c>
      <c r="H558" s="60" t="s">
        <v>83</v>
      </c>
      <c r="I558" s="183">
        <v>6</v>
      </c>
      <c r="J558" s="183">
        <v>4500</v>
      </c>
      <c r="K558" s="188">
        <f t="shared" si="9"/>
        <v>27000</v>
      </c>
      <c r="L558" s="61" t="s">
        <v>217</v>
      </c>
      <c r="M558" s="189" t="s">
        <v>1360</v>
      </c>
      <c r="N558" s="190" t="s">
        <v>1361</v>
      </c>
    </row>
    <row r="559" spans="1:14" ht="30" x14ac:dyDescent="0.25">
      <c r="A559" s="61">
        <v>555</v>
      </c>
      <c r="B559" s="40" t="s">
        <v>2290</v>
      </c>
      <c r="C559" s="40" t="s">
        <v>2307</v>
      </c>
      <c r="D559" s="81" t="s">
        <v>2308</v>
      </c>
      <c r="E559" s="60"/>
      <c r="F559" s="60"/>
      <c r="G559" s="1" t="s">
        <v>1632</v>
      </c>
      <c r="H559" s="60" t="s">
        <v>83</v>
      </c>
      <c r="I559" s="183">
        <v>8</v>
      </c>
      <c r="J559" s="183">
        <v>7500</v>
      </c>
      <c r="K559" s="188">
        <f t="shared" si="9"/>
        <v>60000</v>
      </c>
      <c r="L559" s="61" t="s">
        <v>217</v>
      </c>
      <c r="M559" s="189" t="s">
        <v>1360</v>
      </c>
      <c r="N559" s="190" t="s">
        <v>1361</v>
      </c>
    </row>
    <row r="560" spans="1:14" ht="30" x14ac:dyDescent="0.25">
      <c r="A560" s="61">
        <v>556</v>
      </c>
      <c r="B560" s="40" t="s">
        <v>2290</v>
      </c>
      <c r="C560" s="40" t="s">
        <v>2309</v>
      </c>
      <c r="D560" s="81" t="s">
        <v>2310</v>
      </c>
      <c r="E560" s="60"/>
      <c r="F560" s="60"/>
      <c r="G560" s="1" t="s">
        <v>1632</v>
      </c>
      <c r="H560" s="60" t="s">
        <v>83</v>
      </c>
      <c r="I560" s="183">
        <v>4</v>
      </c>
      <c r="J560" s="183">
        <v>7500</v>
      </c>
      <c r="K560" s="188">
        <f t="shared" si="9"/>
        <v>30000</v>
      </c>
      <c r="L560" s="61" t="s">
        <v>217</v>
      </c>
      <c r="M560" s="189" t="s">
        <v>1360</v>
      </c>
      <c r="N560" s="190" t="s">
        <v>1361</v>
      </c>
    </row>
    <row r="561" spans="1:14" ht="30" x14ac:dyDescent="0.25">
      <c r="A561" s="61">
        <v>557</v>
      </c>
      <c r="B561" s="40" t="s">
        <v>2290</v>
      </c>
      <c r="C561" s="40" t="s">
        <v>2311</v>
      </c>
      <c r="D561" s="81" t="s">
        <v>2312</v>
      </c>
      <c r="E561" s="60"/>
      <c r="F561" s="60"/>
      <c r="G561" s="1" t="s">
        <v>1632</v>
      </c>
      <c r="H561" s="60" t="s">
        <v>83</v>
      </c>
      <c r="I561" s="183">
        <v>4</v>
      </c>
      <c r="J561" s="183">
        <v>7500</v>
      </c>
      <c r="K561" s="188">
        <f t="shared" si="9"/>
        <v>30000</v>
      </c>
      <c r="L561" s="61" t="s">
        <v>217</v>
      </c>
      <c r="M561" s="189" t="s">
        <v>1360</v>
      </c>
      <c r="N561" s="190" t="s">
        <v>1361</v>
      </c>
    </row>
    <row r="562" spans="1:14" ht="30" x14ac:dyDescent="0.25">
      <c r="A562" s="61">
        <v>558</v>
      </c>
      <c r="B562" s="40" t="s">
        <v>2290</v>
      </c>
      <c r="C562" s="40" t="s">
        <v>2313</v>
      </c>
      <c r="D562" s="81" t="s">
        <v>2314</v>
      </c>
      <c r="E562" s="60"/>
      <c r="F562" s="60"/>
      <c r="G562" s="1" t="s">
        <v>1632</v>
      </c>
      <c r="H562" s="60" t="s">
        <v>83</v>
      </c>
      <c r="I562" s="183">
        <v>6</v>
      </c>
      <c r="J562" s="183">
        <v>12000</v>
      </c>
      <c r="K562" s="188">
        <f t="shared" si="9"/>
        <v>72000</v>
      </c>
      <c r="L562" s="61" t="s">
        <v>217</v>
      </c>
      <c r="M562" s="189" t="s">
        <v>1360</v>
      </c>
      <c r="N562" s="190" t="s">
        <v>1361</v>
      </c>
    </row>
    <row r="563" spans="1:14" ht="30" x14ac:dyDescent="0.25">
      <c r="A563" s="61">
        <v>559</v>
      </c>
      <c r="B563" s="40" t="s">
        <v>2290</v>
      </c>
      <c r="C563" s="40" t="s">
        <v>2313</v>
      </c>
      <c r="D563" s="81" t="s">
        <v>2315</v>
      </c>
      <c r="E563" s="60"/>
      <c r="F563" s="60"/>
      <c r="G563" s="1" t="s">
        <v>1632</v>
      </c>
      <c r="H563" s="60" t="s">
        <v>83</v>
      </c>
      <c r="I563" s="183">
        <v>6</v>
      </c>
      <c r="J563" s="183">
        <v>7500</v>
      </c>
      <c r="K563" s="188">
        <f t="shared" si="9"/>
        <v>45000</v>
      </c>
      <c r="L563" s="61" t="s">
        <v>217</v>
      </c>
      <c r="M563" s="189" t="s">
        <v>1360</v>
      </c>
      <c r="N563" s="190" t="s">
        <v>1361</v>
      </c>
    </row>
    <row r="564" spans="1:14" ht="30" x14ac:dyDescent="0.25">
      <c r="A564" s="61">
        <v>560</v>
      </c>
      <c r="B564" s="40" t="s">
        <v>2290</v>
      </c>
      <c r="C564" s="40" t="s">
        <v>2316</v>
      </c>
      <c r="D564" s="81" t="s">
        <v>2317</v>
      </c>
      <c r="E564" s="60"/>
      <c r="F564" s="60"/>
      <c r="G564" s="1" t="s">
        <v>1632</v>
      </c>
      <c r="H564" s="60" t="s">
        <v>83</v>
      </c>
      <c r="I564" s="183">
        <v>3</v>
      </c>
      <c r="J564" s="183">
        <v>11000</v>
      </c>
      <c r="K564" s="188">
        <f t="shared" si="9"/>
        <v>33000</v>
      </c>
      <c r="L564" s="61" t="s">
        <v>217</v>
      </c>
      <c r="M564" s="189" t="s">
        <v>1360</v>
      </c>
      <c r="N564" s="190" t="s">
        <v>1361</v>
      </c>
    </row>
    <row r="565" spans="1:14" ht="30" x14ac:dyDescent="0.25">
      <c r="A565" s="61">
        <v>561</v>
      </c>
      <c r="B565" s="40" t="s">
        <v>2290</v>
      </c>
      <c r="C565" s="40" t="s">
        <v>2316</v>
      </c>
      <c r="D565" s="81" t="s">
        <v>2317</v>
      </c>
      <c r="E565" s="60"/>
      <c r="F565" s="60"/>
      <c r="G565" s="1" t="s">
        <v>1632</v>
      </c>
      <c r="H565" s="60" t="s">
        <v>83</v>
      </c>
      <c r="I565" s="183">
        <v>3</v>
      </c>
      <c r="J565" s="183">
        <v>6500</v>
      </c>
      <c r="K565" s="188">
        <f t="shared" si="9"/>
        <v>19500</v>
      </c>
      <c r="L565" s="61" t="s">
        <v>217</v>
      </c>
      <c r="M565" s="189" t="s">
        <v>1360</v>
      </c>
      <c r="N565" s="190" t="s">
        <v>1361</v>
      </c>
    </row>
    <row r="566" spans="1:14" ht="30" x14ac:dyDescent="0.25">
      <c r="A566" s="61">
        <v>562</v>
      </c>
      <c r="B566" s="40" t="s">
        <v>2290</v>
      </c>
      <c r="C566" s="40" t="s">
        <v>2318</v>
      </c>
      <c r="D566" s="81" t="s">
        <v>2319</v>
      </c>
      <c r="E566" s="60"/>
      <c r="F566" s="60"/>
      <c r="G566" s="1" t="s">
        <v>1632</v>
      </c>
      <c r="H566" s="60" t="s">
        <v>83</v>
      </c>
      <c r="I566" s="183">
        <v>2</v>
      </c>
      <c r="J566" s="183">
        <v>14000</v>
      </c>
      <c r="K566" s="188">
        <f t="shared" si="9"/>
        <v>28000</v>
      </c>
      <c r="L566" s="61" t="s">
        <v>217</v>
      </c>
      <c r="M566" s="189" t="s">
        <v>1360</v>
      </c>
      <c r="N566" s="190" t="s">
        <v>1361</v>
      </c>
    </row>
    <row r="567" spans="1:14" ht="30" x14ac:dyDescent="0.25">
      <c r="A567" s="61">
        <v>563</v>
      </c>
      <c r="B567" s="40" t="s">
        <v>2290</v>
      </c>
      <c r="C567" s="40" t="s">
        <v>2320</v>
      </c>
      <c r="D567" s="81" t="s">
        <v>2321</v>
      </c>
      <c r="E567" s="60"/>
      <c r="F567" s="60"/>
      <c r="G567" s="1" t="s">
        <v>1632</v>
      </c>
      <c r="H567" s="60" t="s">
        <v>83</v>
      </c>
      <c r="I567" s="183">
        <v>3</v>
      </c>
      <c r="J567" s="183">
        <v>27100</v>
      </c>
      <c r="K567" s="188">
        <f t="shared" si="9"/>
        <v>81300</v>
      </c>
      <c r="L567" s="61" t="s">
        <v>217</v>
      </c>
      <c r="M567" s="189" t="s">
        <v>1360</v>
      </c>
      <c r="N567" s="190" t="s">
        <v>1361</v>
      </c>
    </row>
    <row r="568" spans="1:14" ht="30" x14ac:dyDescent="0.25">
      <c r="A568" s="61">
        <v>564</v>
      </c>
      <c r="B568" s="40" t="s">
        <v>2322</v>
      </c>
      <c r="C568" s="40" t="s">
        <v>2323</v>
      </c>
      <c r="D568" s="21" t="s">
        <v>2324</v>
      </c>
      <c r="E568" s="60"/>
      <c r="F568" s="60"/>
      <c r="G568" s="1" t="s">
        <v>1632</v>
      </c>
      <c r="H568" s="60" t="s">
        <v>83</v>
      </c>
      <c r="I568" s="183">
        <v>12</v>
      </c>
      <c r="J568" s="183">
        <v>800</v>
      </c>
      <c r="K568" s="188">
        <f t="shared" si="9"/>
        <v>9600</v>
      </c>
      <c r="L568" s="61" t="s">
        <v>217</v>
      </c>
      <c r="M568" s="189" t="s">
        <v>1360</v>
      </c>
      <c r="N568" s="190" t="s">
        <v>1361</v>
      </c>
    </row>
    <row r="569" spans="1:14" ht="30" x14ac:dyDescent="0.25">
      <c r="A569" s="61">
        <v>565</v>
      </c>
      <c r="B569" s="40" t="s">
        <v>2322</v>
      </c>
      <c r="C569" s="40" t="s">
        <v>2325</v>
      </c>
      <c r="D569" s="81" t="s">
        <v>2326</v>
      </c>
      <c r="E569" s="60"/>
      <c r="F569" s="60"/>
      <c r="G569" s="1" t="s">
        <v>1632</v>
      </c>
      <c r="H569" s="60" t="s">
        <v>83</v>
      </c>
      <c r="I569" s="183">
        <v>2</v>
      </c>
      <c r="J569" s="183">
        <v>17500</v>
      </c>
      <c r="K569" s="188">
        <f t="shared" si="9"/>
        <v>35000</v>
      </c>
      <c r="L569" s="61" t="s">
        <v>217</v>
      </c>
      <c r="M569" s="189" t="s">
        <v>1360</v>
      </c>
      <c r="N569" s="190" t="s">
        <v>1361</v>
      </c>
    </row>
    <row r="570" spans="1:14" ht="30" x14ac:dyDescent="0.25">
      <c r="A570" s="61">
        <v>566</v>
      </c>
      <c r="B570" s="40" t="s">
        <v>2322</v>
      </c>
      <c r="C570" s="40" t="s">
        <v>2327</v>
      </c>
      <c r="D570" s="81" t="s">
        <v>2328</v>
      </c>
      <c r="E570" s="60"/>
      <c r="F570" s="60"/>
      <c r="G570" s="1" t="s">
        <v>1632</v>
      </c>
      <c r="H570" s="60" t="s">
        <v>83</v>
      </c>
      <c r="I570" s="183">
        <v>2</v>
      </c>
      <c r="J570" s="183">
        <v>50700</v>
      </c>
      <c r="K570" s="188">
        <f t="shared" si="9"/>
        <v>101400</v>
      </c>
      <c r="L570" s="61" t="s">
        <v>217</v>
      </c>
      <c r="M570" s="189" t="s">
        <v>1360</v>
      </c>
      <c r="N570" s="190" t="s">
        <v>1361</v>
      </c>
    </row>
    <row r="571" spans="1:14" ht="30" x14ac:dyDescent="0.25">
      <c r="A571" s="61">
        <v>567</v>
      </c>
      <c r="B571" s="40" t="s">
        <v>2322</v>
      </c>
      <c r="C571" s="40" t="s">
        <v>2329</v>
      </c>
      <c r="D571" s="81" t="s">
        <v>2330</v>
      </c>
      <c r="E571" s="60"/>
      <c r="F571" s="60"/>
      <c r="G571" s="1" t="s">
        <v>1632</v>
      </c>
      <c r="H571" s="60" t="s">
        <v>83</v>
      </c>
      <c r="I571" s="183">
        <v>2</v>
      </c>
      <c r="J571" s="183">
        <v>14200</v>
      </c>
      <c r="K571" s="188">
        <f t="shared" si="9"/>
        <v>28400</v>
      </c>
      <c r="L571" s="61" t="s">
        <v>217</v>
      </c>
      <c r="M571" s="189" t="s">
        <v>1360</v>
      </c>
      <c r="N571" s="190" t="s">
        <v>1361</v>
      </c>
    </row>
    <row r="572" spans="1:14" ht="30" x14ac:dyDescent="0.25">
      <c r="A572" s="61">
        <v>568</v>
      </c>
      <c r="B572" s="40" t="s">
        <v>2331</v>
      </c>
      <c r="C572" s="40" t="s">
        <v>2332</v>
      </c>
      <c r="D572" s="81" t="s">
        <v>2333</v>
      </c>
      <c r="E572" s="60"/>
      <c r="F572" s="60"/>
      <c r="G572" s="1" t="s">
        <v>1632</v>
      </c>
      <c r="H572" s="60" t="s">
        <v>83</v>
      </c>
      <c r="I572" s="183">
        <v>2</v>
      </c>
      <c r="J572" s="183">
        <v>8500</v>
      </c>
      <c r="K572" s="188">
        <f t="shared" si="9"/>
        <v>17000</v>
      </c>
      <c r="L572" s="61" t="s">
        <v>217</v>
      </c>
      <c r="M572" s="189" t="s">
        <v>1360</v>
      </c>
      <c r="N572" s="190" t="s">
        <v>1361</v>
      </c>
    </row>
    <row r="573" spans="1:14" ht="30" x14ac:dyDescent="0.25">
      <c r="A573" s="61">
        <v>569</v>
      </c>
      <c r="B573" s="40" t="s">
        <v>2331</v>
      </c>
      <c r="C573" s="40" t="s">
        <v>2334</v>
      </c>
      <c r="D573" s="81" t="s">
        <v>2335</v>
      </c>
      <c r="E573" s="60"/>
      <c r="F573" s="60"/>
      <c r="G573" s="1" t="s">
        <v>1632</v>
      </c>
      <c r="H573" s="60" t="s">
        <v>83</v>
      </c>
      <c r="I573" s="183">
        <v>2</v>
      </c>
      <c r="J573" s="183">
        <v>19300</v>
      </c>
      <c r="K573" s="188">
        <f t="shared" si="9"/>
        <v>38600</v>
      </c>
      <c r="L573" s="61" t="s">
        <v>217</v>
      </c>
      <c r="M573" s="189" t="s">
        <v>1360</v>
      </c>
      <c r="N573" s="190" t="s">
        <v>1361</v>
      </c>
    </row>
    <row r="574" spans="1:14" ht="30" x14ac:dyDescent="0.25">
      <c r="A574" s="61">
        <v>570</v>
      </c>
      <c r="B574" s="40" t="s">
        <v>2331</v>
      </c>
      <c r="C574" s="40" t="s">
        <v>2336</v>
      </c>
      <c r="D574" s="81" t="s">
        <v>2337</v>
      </c>
      <c r="E574" s="60"/>
      <c r="F574" s="60"/>
      <c r="G574" s="1" t="s">
        <v>1632</v>
      </c>
      <c r="H574" s="60" t="s">
        <v>83</v>
      </c>
      <c r="I574" s="183">
        <v>1</v>
      </c>
      <c r="J574" s="183">
        <v>6000</v>
      </c>
      <c r="K574" s="188">
        <f t="shared" si="9"/>
        <v>6000</v>
      </c>
      <c r="L574" s="61" t="s">
        <v>217</v>
      </c>
      <c r="M574" s="189" t="s">
        <v>1360</v>
      </c>
      <c r="N574" s="190" t="s">
        <v>1361</v>
      </c>
    </row>
    <row r="575" spans="1:14" ht="30" x14ac:dyDescent="0.25">
      <c r="A575" s="61">
        <v>571</v>
      </c>
      <c r="B575" s="40" t="s">
        <v>2331</v>
      </c>
      <c r="C575" s="40" t="s">
        <v>2338</v>
      </c>
      <c r="D575" s="81" t="s">
        <v>2339</v>
      </c>
      <c r="E575" s="60"/>
      <c r="F575" s="60"/>
      <c r="G575" s="1" t="s">
        <v>1632</v>
      </c>
      <c r="H575" s="60" t="s">
        <v>83</v>
      </c>
      <c r="I575" s="183">
        <v>1</v>
      </c>
      <c r="J575" s="183">
        <v>7000</v>
      </c>
      <c r="K575" s="188">
        <f t="shared" si="9"/>
        <v>7000</v>
      </c>
      <c r="L575" s="61" t="s">
        <v>217</v>
      </c>
      <c r="M575" s="189" t="s">
        <v>1360</v>
      </c>
      <c r="N575" s="190" t="s">
        <v>1361</v>
      </c>
    </row>
    <row r="576" spans="1:14" ht="30" x14ac:dyDescent="0.25">
      <c r="A576" s="61">
        <v>572</v>
      </c>
      <c r="B576" s="40" t="s">
        <v>2340</v>
      </c>
      <c r="C576" s="40" t="s">
        <v>2341</v>
      </c>
      <c r="D576" s="81" t="s">
        <v>2342</v>
      </c>
      <c r="E576" s="60"/>
      <c r="F576" s="60"/>
      <c r="G576" s="1" t="s">
        <v>1632</v>
      </c>
      <c r="H576" s="60" t="s">
        <v>83</v>
      </c>
      <c r="I576" s="183">
        <v>3</v>
      </c>
      <c r="J576" s="183">
        <v>21100</v>
      </c>
      <c r="K576" s="188">
        <f t="shared" si="9"/>
        <v>63300</v>
      </c>
      <c r="L576" s="61" t="s">
        <v>217</v>
      </c>
      <c r="M576" s="189" t="s">
        <v>1360</v>
      </c>
      <c r="N576" s="190" t="s">
        <v>1361</v>
      </c>
    </row>
    <row r="577" spans="1:14" ht="30" x14ac:dyDescent="0.25">
      <c r="A577" s="61">
        <v>573</v>
      </c>
      <c r="B577" s="40" t="s">
        <v>2340</v>
      </c>
      <c r="C577" s="40" t="s">
        <v>2343</v>
      </c>
      <c r="D577" s="81" t="s">
        <v>2344</v>
      </c>
      <c r="E577" s="60"/>
      <c r="F577" s="60"/>
      <c r="G577" s="1" t="s">
        <v>1632</v>
      </c>
      <c r="H577" s="60" t="s">
        <v>83</v>
      </c>
      <c r="I577" s="183">
        <v>3</v>
      </c>
      <c r="J577" s="183">
        <v>19200</v>
      </c>
      <c r="K577" s="188">
        <f t="shared" si="9"/>
        <v>57600</v>
      </c>
      <c r="L577" s="61" t="s">
        <v>217</v>
      </c>
      <c r="M577" s="189" t="s">
        <v>1360</v>
      </c>
      <c r="N577" s="190" t="s">
        <v>1361</v>
      </c>
    </row>
    <row r="578" spans="1:14" ht="30" x14ac:dyDescent="0.25">
      <c r="A578" s="61">
        <v>574</v>
      </c>
      <c r="B578" s="40" t="s">
        <v>2345</v>
      </c>
      <c r="C578" s="40" t="s">
        <v>2346</v>
      </c>
      <c r="D578" s="81" t="s">
        <v>2347</v>
      </c>
      <c r="E578" s="60"/>
      <c r="F578" s="60"/>
      <c r="G578" s="1" t="s">
        <v>1632</v>
      </c>
      <c r="H578" s="60" t="s">
        <v>83</v>
      </c>
      <c r="I578" s="183">
        <v>6</v>
      </c>
      <c r="J578" s="183">
        <v>2500</v>
      </c>
      <c r="K578" s="188">
        <f t="shared" si="9"/>
        <v>15000</v>
      </c>
      <c r="L578" s="61" t="s">
        <v>217</v>
      </c>
      <c r="M578" s="189" t="s">
        <v>1360</v>
      </c>
      <c r="N578" s="190" t="s">
        <v>1361</v>
      </c>
    </row>
    <row r="579" spans="1:14" ht="30" x14ac:dyDescent="0.25">
      <c r="A579" s="61">
        <v>575</v>
      </c>
      <c r="B579" s="40" t="s">
        <v>2345</v>
      </c>
      <c r="C579" s="40" t="s">
        <v>2348</v>
      </c>
      <c r="D579" s="81" t="s">
        <v>2349</v>
      </c>
      <c r="E579" s="60"/>
      <c r="F579" s="60"/>
      <c r="G579" s="1" t="s">
        <v>1632</v>
      </c>
      <c r="H579" s="60" t="s">
        <v>83</v>
      </c>
      <c r="I579" s="183">
        <v>4</v>
      </c>
      <c r="J579" s="183">
        <v>6500</v>
      </c>
      <c r="K579" s="188">
        <f t="shared" si="9"/>
        <v>26000</v>
      </c>
      <c r="L579" s="61" t="s">
        <v>217</v>
      </c>
      <c r="M579" s="189" t="s">
        <v>1360</v>
      </c>
      <c r="N579" s="190" t="s">
        <v>1361</v>
      </c>
    </row>
    <row r="580" spans="1:14" ht="30" x14ac:dyDescent="0.25">
      <c r="A580" s="61">
        <v>576</v>
      </c>
      <c r="B580" s="40" t="s">
        <v>2345</v>
      </c>
      <c r="C580" s="40" t="s">
        <v>2350</v>
      </c>
      <c r="D580" s="81" t="s">
        <v>2351</v>
      </c>
      <c r="E580" s="60"/>
      <c r="F580" s="60"/>
      <c r="G580" s="1" t="s">
        <v>1632</v>
      </c>
      <c r="H580" s="60" t="s">
        <v>83</v>
      </c>
      <c r="I580" s="183">
        <v>2</v>
      </c>
      <c r="J580" s="183">
        <v>30600</v>
      </c>
      <c r="K580" s="188">
        <f t="shared" si="9"/>
        <v>61200</v>
      </c>
      <c r="L580" s="61" t="s">
        <v>217</v>
      </c>
      <c r="M580" s="189" t="s">
        <v>1360</v>
      </c>
      <c r="N580" s="190" t="s">
        <v>1361</v>
      </c>
    </row>
    <row r="581" spans="1:14" ht="30" x14ac:dyDescent="0.25">
      <c r="A581" s="61">
        <v>577</v>
      </c>
      <c r="B581" s="40" t="s">
        <v>2345</v>
      </c>
      <c r="C581" s="40" t="s">
        <v>2352</v>
      </c>
      <c r="D581" s="81" t="s">
        <v>2353</v>
      </c>
      <c r="E581" s="60"/>
      <c r="F581" s="60"/>
      <c r="G581" s="1" t="s">
        <v>1632</v>
      </c>
      <c r="H581" s="60" t="s">
        <v>83</v>
      </c>
      <c r="I581" s="183">
        <v>4</v>
      </c>
      <c r="J581" s="183">
        <v>6500</v>
      </c>
      <c r="K581" s="188">
        <f t="shared" si="9"/>
        <v>26000</v>
      </c>
      <c r="L581" s="61" t="s">
        <v>217</v>
      </c>
      <c r="M581" s="189" t="s">
        <v>1360</v>
      </c>
      <c r="N581" s="190" t="s">
        <v>1361</v>
      </c>
    </row>
    <row r="582" spans="1:14" ht="30" x14ac:dyDescent="0.25">
      <c r="A582" s="61">
        <v>578</v>
      </c>
      <c r="B582" s="40" t="s">
        <v>2345</v>
      </c>
      <c r="C582" s="40" t="s">
        <v>2352</v>
      </c>
      <c r="D582" s="81" t="s">
        <v>2353</v>
      </c>
      <c r="E582" s="60"/>
      <c r="F582" s="60"/>
      <c r="G582" s="1" t="s">
        <v>1632</v>
      </c>
      <c r="H582" s="60" t="s">
        <v>83</v>
      </c>
      <c r="I582" s="183">
        <v>4</v>
      </c>
      <c r="J582" s="183">
        <v>8000</v>
      </c>
      <c r="K582" s="188">
        <f t="shared" si="9"/>
        <v>32000</v>
      </c>
      <c r="L582" s="61" t="s">
        <v>217</v>
      </c>
      <c r="M582" s="189" t="s">
        <v>1360</v>
      </c>
      <c r="N582" s="190" t="s">
        <v>1361</v>
      </c>
    </row>
    <row r="583" spans="1:14" ht="30" x14ac:dyDescent="0.25">
      <c r="A583" s="61">
        <v>579</v>
      </c>
      <c r="B583" s="40" t="s">
        <v>2345</v>
      </c>
      <c r="C583" s="40" t="s">
        <v>2354</v>
      </c>
      <c r="D583" s="81" t="s">
        <v>2355</v>
      </c>
      <c r="E583" s="60"/>
      <c r="F583" s="60"/>
      <c r="G583" s="1" t="s">
        <v>1632</v>
      </c>
      <c r="H583" s="60" t="s">
        <v>83</v>
      </c>
      <c r="I583" s="183">
        <v>2</v>
      </c>
      <c r="J583" s="183">
        <v>14000</v>
      </c>
      <c r="K583" s="188">
        <f t="shared" si="9"/>
        <v>28000</v>
      </c>
      <c r="L583" s="61" t="s">
        <v>217</v>
      </c>
      <c r="M583" s="189" t="s">
        <v>1360</v>
      </c>
      <c r="N583" s="190" t="s">
        <v>1361</v>
      </c>
    </row>
    <row r="584" spans="1:14" ht="30" x14ac:dyDescent="0.25">
      <c r="A584" s="61">
        <v>580</v>
      </c>
      <c r="B584" s="40" t="s">
        <v>2345</v>
      </c>
      <c r="C584" s="40" t="s">
        <v>2356</v>
      </c>
      <c r="D584" s="81" t="s">
        <v>2357</v>
      </c>
      <c r="E584" s="60"/>
      <c r="F584" s="60"/>
      <c r="G584" s="1" t="s">
        <v>1632</v>
      </c>
      <c r="H584" s="60" t="s">
        <v>83</v>
      </c>
      <c r="I584" s="183">
        <v>2</v>
      </c>
      <c r="J584" s="183">
        <v>5100</v>
      </c>
      <c r="K584" s="188">
        <f t="shared" si="9"/>
        <v>10200</v>
      </c>
      <c r="L584" s="61" t="s">
        <v>217</v>
      </c>
      <c r="M584" s="189" t="s">
        <v>1360</v>
      </c>
      <c r="N584" s="190" t="s">
        <v>1361</v>
      </c>
    </row>
    <row r="585" spans="1:14" ht="30" x14ac:dyDescent="0.25">
      <c r="A585" s="61">
        <v>581</v>
      </c>
      <c r="B585" s="40" t="s">
        <v>2345</v>
      </c>
      <c r="C585" s="40" t="s">
        <v>2358</v>
      </c>
      <c r="D585" s="81" t="s">
        <v>2359</v>
      </c>
      <c r="E585" s="60"/>
      <c r="F585" s="60"/>
      <c r="G585" s="1" t="s">
        <v>1632</v>
      </c>
      <c r="H585" s="60" t="s">
        <v>83</v>
      </c>
      <c r="I585" s="183">
        <v>2</v>
      </c>
      <c r="J585" s="183">
        <v>4200</v>
      </c>
      <c r="K585" s="188">
        <f t="shared" si="9"/>
        <v>8400</v>
      </c>
      <c r="L585" s="61" t="s">
        <v>217</v>
      </c>
      <c r="M585" s="189" t="s">
        <v>1360</v>
      </c>
      <c r="N585" s="190" t="s">
        <v>1361</v>
      </c>
    </row>
    <row r="586" spans="1:14" s="170" customFormat="1" ht="30" x14ac:dyDescent="0.25">
      <c r="A586" s="61">
        <v>582</v>
      </c>
      <c r="B586" s="157" t="s">
        <v>4069</v>
      </c>
      <c r="C586" s="21" t="s">
        <v>4070</v>
      </c>
      <c r="D586" s="21" t="s">
        <v>4071</v>
      </c>
      <c r="E586" s="60"/>
      <c r="F586" s="60"/>
      <c r="G586" s="60" t="s">
        <v>1399</v>
      </c>
      <c r="H586" s="60" t="s">
        <v>83</v>
      </c>
      <c r="I586" s="183">
        <v>16</v>
      </c>
      <c r="J586" s="183">
        <v>12000</v>
      </c>
      <c r="K586" s="183">
        <f t="shared" si="9"/>
        <v>192000</v>
      </c>
      <c r="L586" s="60" t="s">
        <v>356</v>
      </c>
      <c r="M586" s="3" t="s">
        <v>4103</v>
      </c>
      <c r="N586" s="46" t="s">
        <v>4072</v>
      </c>
    </row>
    <row r="587" spans="1:14" s="170" customFormat="1" ht="30" x14ac:dyDescent="0.25">
      <c r="A587" s="61">
        <v>583</v>
      </c>
      <c r="B587" s="49" t="s">
        <v>4073</v>
      </c>
      <c r="C587" s="21" t="s">
        <v>4074</v>
      </c>
      <c r="D587" s="21" t="s">
        <v>4075</v>
      </c>
      <c r="E587" s="60"/>
      <c r="F587" s="60"/>
      <c r="G587" s="60" t="s">
        <v>1399</v>
      </c>
      <c r="H587" s="60" t="s">
        <v>83</v>
      </c>
      <c r="I587" s="183">
        <v>16</v>
      </c>
      <c r="J587" s="183">
        <v>8000</v>
      </c>
      <c r="K587" s="183">
        <f t="shared" si="9"/>
        <v>128000</v>
      </c>
      <c r="L587" s="60" t="s">
        <v>356</v>
      </c>
      <c r="M587" s="3" t="s">
        <v>4103</v>
      </c>
      <c r="N587" s="46" t="s">
        <v>4072</v>
      </c>
    </row>
    <row r="588" spans="1:14" s="170" customFormat="1" ht="30" x14ac:dyDescent="0.25">
      <c r="A588" s="61">
        <v>584</v>
      </c>
      <c r="B588" s="49" t="s">
        <v>4076</v>
      </c>
      <c r="C588" s="21" t="s">
        <v>4077</v>
      </c>
      <c r="D588" s="21" t="s">
        <v>4078</v>
      </c>
      <c r="E588" s="60"/>
      <c r="F588" s="60"/>
      <c r="G588" s="60" t="s">
        <v>1399</v>
      </c>
      <c r="H588" s="60" t="s">
        <v>83</v>
      </c>
      <c r="I588" s="183">
        <v>24</v>
      </c>
      <c r="J588" s="183">
        <v>14400</v>
      </c>
      <c r="K588" s="183">
        <f t="shared" si="9"/>
        <v>345600</v>
      </c>
      <c r="L588" s="60" t="s">
        <v>356</v>
      </c>
      <c r="M588" s="3" t="s">
        <v>4103</v>
      </c>
      <c r="N588" s="46" t="s">
        <v>4072</v>
      </c>
    </row>
    <row r="589" spans="1:14" s="170" customFormat="1" ht="30" x14ac:dyDescent="0.25">
      <c r="A589" s="61">
        <v>585</v>
      </c>
      <c r="B589" s="157" t="s">
        <v>4079</v>
      </c>
      <c r="C589" s="21" t="s">
        <v>4080</v>
      </c>
      <c r="D589" s="21" t="s">
        <v>4081</v>
      </c>
      <c r="E589" s="60"/>
      <c r="F589" s="60"/>
      <c r="G589" s="60" t="s">
        <v>1399</v>
      </c>
      <c r="H589" s="60" t="s">
        <v>83</v>
      </c>
      <c r="I589" s="183">
        <v>14</v>
      </c>
      <c r="J589" s="183">
        <v>73000</v>
      </c>
      <c r="K589" s="183">
        <f t="shared" si="9"/>
        <v>1022000</v>
      </c>
      <c r="L589" s="60" t="s">
        <v>437</v>
      </c>
      <c r="M589" s="3" t="s">
        <v>4103</v>
      </c>
      <c r="N589" s="46" t="s">
        <v>4072</v>
      </c>
    </row>
    <row r="590" spans="1:14" s="170" customFormat="1" ht="30" x14ac:dyDescent="0.25">
      <c r="A590" s="61">
        <v>586</v>
      </c>
      <c r="B590" s="157" t="s">
        <v>4082</v>
      </c>
      <c r="C590" s="21" t="s">
        <v>4083</v>
      </c>
      <c r="D590" s="21" t="s">
        <v>4084</v>
      </c>
      <c r="E590" s="60"/>
      <c r="F590" s="60"/>
      <c r="G590" s="60" t="s">
        <v>1399</v>
      </c>
      <c r="H590" s="60" t="s">
        <v>83</v>
      </c>
      <c r="I590" s="183">
        <v>6</v>
      </c>
      <c r="J590" s="183">
        <v>77000</v>
      </c>
      <c r="K590" s="183">
        <f t="shared" si="9"/>
        <v>462000</v>
      </c>
      <c r="L590" s="60" t="s">
        <v>1434</v>
      </c>
      <c r="M590" s="3" t="s">
        <v>4103</v>
      </c>
      <c r="N590" s="46" t="s">
        <v>4072</v>
      </c>
    </row>
    <row r="591" spans="1:14" s="170" customFormat="1" ht="30" x14ac:dyDescent="0.25">
      <c r="A591" s="61">
        <v>587</v>
      </c>
      <c r="B591" s="157" t="s">
        <v>4085</v>
      </c>
      <c r="C591" s="21" t="s">
        <v>4086</v>
      </c>
      <c r="D591" s="21" t="s">
        <v>4087</v>
      </c>
      <c r="E591" s="60"/>
      <c r="F591" s="60"/>
      <c r="G591" s="60" t="s">
        <v>1399</v>
      </c>
      <c r="H591" s="60" t="s">
        <v>83</v>
      </c>
      <c r="I591" s="183">
        <v>12</v>
      </c>
      <c r="J591" s="183">
        <v>15000</v>
      </c>
      <c r="K591" s="183">
        <f t="shared" si="9"/>
        <v>180000</v>
      </c>
      <c r="L591" s="60" t="s">
        <v>356</v>
      </c>
      <c r="M591" s="3" t="s">
        <v>4103</v>
      </c>
      <c r="N591" s="46" t="s">
        <v>4072</v>
      </c>
    </row>
    <row r="592" spans="1:14" s="170" customFormat="1" ht="30" x14ac:dyDescent="0.25">
      <c r="A592" s="61">
        <v>588</v>
      </c>
      <c r="B592" s="157" t="s">
        <v>4088</v>
      </c>
      <c r="C592" s="21" t="s">
        <v>4089</v>
      </c>
      <c r="D592" s="21" t="s">
        <v>4090</v>
      </c>
      <c r="E592" s="60"/>
      <c r="F592" s="60"/>
      <c r="G592" s="60" t="s">
        <v>1399</v>
      </c>
      <c r="H592" s="60" t="s">
        <v>83</v>
      </c>
      <c r="I592" s="183">
        <v>8</v>
      </c>
      <c r="J592" s="183">
        <v>34500</v>
      </c>
      <c r="K592" s="183">
        <f t="shared" si="9"/>
        <v>276000</v>
      </c>
      <c r="L592" s="60" t="s">
        <v>1434</v>
      </c>
      <c r="M592" s="3" t="s">
        <v>4103</v>
      </c>
      <c r="N592" s="46" t="s">
        <v>4072</v>
      </c>
    </row>
    <row r="593" spans="1:14" s="170" customFormat="1" ht="30" x14ac:dyDescent="0.25">
      <c r="A593" s="61">
        <v>589</v>
      </c>
      <c r="B593" s="158" t="s">
        <v>4091</v>
      </c>
      <c r="C593" s="21" t="s">
        <v>4092</v>
      </c>
      <c r="D593" s="21" t="s">
        <v>4093</v>
      </c>
      <c r="E593" s="60"/>
      <c r="F593" s="60"/>
      <c r="G593" s="60" t="s">
        <v>1399</v>
      </c>
      <c r="H593" s="60" t="s">
        <v>83</v>
      </c>
      <c r="I593" s="183">
        <v>15</v>
      </c>
      <c r="J593" s="183">
        <v>42400</v>
      </c>
      <c r="K593" s="183">
        <f t="shared" si="9"/>
        <v>636000</v>
      </c>
      <c r="L593" s="60" t="s">
        <v>437</v>
      </c>
      <c r="M593" s="3" t="s">
        <v>4103</v>
      </c>
      <c r="N593" s="46" t="s">
        <v>4072</v>
      </c>
    </row>
    <row r="594" spans="1:14" s="170" customFormat="1" ht="30" x14ac:dyDescent="0.25">
      <c r="A594" s="61">
        <v>590</v>
      </c>
      <c r="B594" s="158" t="s">
        <v>4094</v>
      </c>
      <c r="C594" s="21" t="s">
        <v>4095</v>
      </c>
      <c r="D594" s="21" t="s">
        <v>4096</v>
      </c>
      <c r="E594" s="60"/>
      <c r="F594" s="60"/>
      <c r="G594" s="60" t="s">
        <v>1399</v>
      </c>
      <c r="H594" s="60" t="s">
        <v>83</v>
      </c>
      <c r="I594" s="183">
        <v>16</v>
      </c>
      <c r="J594" s="183">
        <v>18300</v>
      </c>
      <c r="K594" s="183">
        <f t="shared" si="9"/>
        <v>292800</v>
      </c>
      <c r="L594" s="60" t="s">
        <v>356</v>
      </c>
      <c r="M594" s="3" t="s">
        <v>4103</v>
      </c>
      <c r="N594" s="46" t="s">
        <v>4072</v>
      </c>
    </row>
    <row r="595" spans="1:14" s="170" customFormat="1" ht="30" x14ac:dyDescent="0.25">
      <c r="A595" s="61">
        <v>591</v>
      </c>
      <c r="B595" s="158" t="s">
        <v>4097</v>
      </c>
      <c r="C595" s="21" t="s">
        <v>4098</v>
      </c>
      <c r="D595" s="21" t="s">
        <v>4099</v>
      </c>
      <c r="E595" s="60"/>
      <c r="F595" s="60"/>
      <c r="G595" s="60" t="s">
        <v>1399</v>
      </c>
      <c r="H595" s="60" t="s">
        <v>83</v>
      </c>
      <c r="I595" s="183">
        <v>3</v>
      </c>
      <c r="J595" s="183">
        <v>11700</v>
      </c>
      <c r="K595" s="183">
        <f t="shared" si="9"/>
        <v>35100</v>
      </c>
      <c r="L595" s="60" t="s">
        <v>437</v>
      </c>
      <c r="M595" s="3" t="s">
        <v>4103</v>
      </c>
      <c r="N595" s="46" t="s">
        <v>4072</v>
      </c>
    </row>
    <row r="596" spans="1:14" s="170" customFormat="1" ht="30" x14ac:dyDescent="0.25">
      <c r="A596" s="61">
        <v>592</v>
      </c>
      <c r="B596" s="192" t="s">
        <v>4100</v>
      </c>
      <c r="C596" s="21" t="s">
        <v>4101</v>
      </c>
      <c r="D596" s="21" t="s">
        <v>4102</v>
      </c>
      <c r="E596" s="60"/>
      <c r="F596" s="60"/>
      <c r="G596" s="60" t="s">
        <v>1399</v>
      </c>
      <c r="H596" s="60" t="s">
        <v>83</v>
      </c>
      <c r="I596" s="183">
        <v>22</v>
      </c>
      <c r="J596" s="183">
        <v>12200</v>
      </c>
      <c r="K596" s="183">
        <f t="shared" si="9"/>
        <v>268400</v>
      </c>
      <c r="L596" s="60" t="s">
        <v>437</v>
      </c>
      <c r="M596" s="3" t="s">
        <v>4103</v>
      </c>
      <c r="N596" s="46" t="s">
        <v>4072</v>
      </c>
    </row>
    <row r="597" spans="1:14" s="170" customFormat="1" ht="30" x14ac:dyDescent="0.25">
      <c r="A597" s="61">
        <v>593</v>
      </c>
      <c r="B597" s="146" t="s">
        <v>4104</v>
      </c>
      <c r="C597" s="193" t="s">
        <v>4105</v>
      </c>
      <c r="D597" s="193" t="s">
        <v>4105</v>
      </c>
      <c r="E597" s="60"/>
      <c r="F597" s="60"/>
      <c r="G597" s="60" t="s">
        <v>1399</v>
      </c>
      <c r="H597" s="60" t="s">
        <v>419</v>
      </c>
      <c r="I597" s="184">
        <v>410</v>
      </c>
      <c r="J597" s="184">
        <v>13280</v>
      </c>
      <c r="K597" s="184">
        <f t="shared" si="9"/>
        <v>5444800</v>
      </c>
      <c r="L597" s="194" t="s">
        <v>356</v>
      </c>
      <c r="M597" s="189" t="s">
        <v>1360</v>
      </c>
      <c r="N597" s="194" t="s">
        <v>4106</v>
      </c>
    </row>
    <row r="598" spans="1:14" s="170" customFormat="1" ht="30" x14ac:dyDescent="0.25">
      <c r="A598" s="61">
        <v>594</v>
      </c>
      <c r="B598" s="195" t="s">
        <v>4107</v>
      </c>
      <c r="C598" s="196" t="s">
        <v>4108</v>
      </c>
      <c r="D598" s="193" t="s">
        <v>4109</v>
      </c>
      <c r="E598" s="60"/>
      <c r="F598" s="60"/>
      <c r="G598" s="1" t="s">
        <v>1632</v>
      </c>
      <c r="H598" s="60" t="s">
        <v>419</v>
      </c>
      <c r="I598" s="184">
        <v>50</v>
      </c>
      <c r="J598" s="184">
        <v>340</v>
      </c>
      <c r="K598" s="184">
        <f t="shared" si="9"/>
        <v>17000</v>
      </c>
      <c r="L598" s="194" t="s">
        <v>4110</v>
      </c>
      <c r="M598" s="189" t="s">
        <v>1360</v>
      </c>
      <c r="N598" s="194" t="s">
        <v>4106</v>
      </c>
    </row>
    <row r="599" spans="1:14" s="170" customFormat="1" ht="30" x14ac:dyDescent="0.25">
      <c r="A599" s="61">
        <v>595</v>
      </c>
      <c r="B599" s="195" t="s">
        <v>4111</v>
      </c>
      <c r="C599" s="197" t="s">
        <v>4112</v>
      </c>
      <c r="D599" s="198" t="s">
        <v>4112</v>
      </c>
      <c r="E599" s="60"/>
      <c r="F599" s="60"/>
      <c r="G599" s="1" t="s">
        <v>1632</v>
      </c>
      <c r="H599" s="199" t="s">
        <v>419</v>
      </c>
      <c r="I599" s="184">
        <v>0.2</v>
      </c>
      <c r="J599" s="184">
        <v>29000</v>
      </c>
      <c r="K599" s="184">
        <f t="shared" si="9"/>
        <v>5800</v>
      </c>
      <c r="L599" s="194" t="s">
        <v>4110</v>
      </c>
      <c r="M599" s="189" t="s">
        <v>1360</v>
      </c>
      <c r="N599" s="194" t="s">
        <v>4106</v>
      </c>
    </row>
    <row r="600" spans="1:14" s="170" customFormat="1" ht="30" x14ac:dyDescent="0.25">
      <c r="A600" s="61">
        <v>596</v>
      </c>
      <c r="B600" s="195" t="s">
        <v>4113</v>
      </c>
      <c r="C600" s="193" t="s">
        <v>4114</v>
      </c>
      <c r="D600" s="193" t="s">
        <v>4114</v>
      </c>
      <c r="E600" s="60"/>
      <c r="F600" s="60"/>
      <c r="G600" s="1" t="s">
        <v>1632</v>
      </c>
      <c r="H600" s="60" t="s">
        <v>2920</v>
      </c>
      <c r="I600" s="184">
        <v>50</v>
      </c>
      <c r="J600" s="184">
        <v>1800</v>
      </c>
      <c r="K600" s="184">
        <f t="shared" si="9"/>
        <v>90000</v>
      </c>
      <c r="L600" s="194" t="s">
        <v>4110</v>
      </c>
      <c r="M600" s="189" t="s">
        <v>1360</v>
      </c>
      <c r="N600" s="194" t="s">
        <v>4106</v>
      </c>
    </row>
    <row r="601" spans="1:14" s="170" customFormat="1" ht="30" x14ac:dyDescent="0.25">
      <c r="A601" s="61">
        <v>597</v>
      </c>
      <c r="B601" s="192" t="s">
        <v>4115</v>
      </c>
      <c r="C601" s="196" t="s">
        <v>4116</v>
      </c>
      <c r="D601" s="193" t="s">
        <v>4117</v>
      </c>
      <c r="E601" s="60"/>
      <c r="F601" s="60"/>
      <c r="G601" s="1" t="s">
        <v>1632</v>
      </c>
      <c r="H601" s="60" t="s">
        <v>419</v>
      </c>
      <c r="I601" s="184">
        <v>2</v>
      </c>
      <c r="J601" s="184">
        <v>300</v>
      </c>
      <c r="K601" s="184">
        <f t="shared" si="9"/>
        <v>600</v>
      </c>
      <c r="L601" s="194" t="s">
        <v>4110</v>
      </c>
      <c r="M601" s="189" t="s">
        <v>1360</v>
      </c>
      <c r="N601" s="194" t="s">
        <v>4106</v>
      </c>
    </row>
    <row r="602" spans="1:14" s="170" customFormat="1" ht="30" x14ac:dyDescent="0.25">
      <c r="A602" s="61">
        <v>598</v>
      </c>
      <c r="B602" s="195" t="s">
        <v>4118</v>
      </c>
      <c r="C602" s="196" t="s">
        <v>4119</v>
      </c>
      <c r="D602" s="193" t="s">
        <v>4120</v>
      </c>
      <c r="E602" s="60"/>
      <c r="F602" s="60"/>
      <c r="G602" s="1" t="s">
        <v>1632</v>
      </c>
      <c r="H602" s="60" t="s">
        <v>419</v>
      </c>
      <c r="I602" s="184">
        <v>3</v>
      </c>
      <c r="J602" s="184">
        <v>3350</v>
      </c>
      <c r="K602" s="184">
        <f t="shared" si="9"/>
        <v>10050</v>
      </c>
      <c r="L602" s="194" t="s">
        <v>4110</v>
      </c>
      <c r="M602" s="189" t="s">
        <v>1360</v>
      </c>
      <c r="N602" s="194" t="s">
        <v>4106</v>
      </c>
    </row>
    <row r="603" spans="1:14" s="170" customFormat="1" ht="30" x14ac:dyDescent="0.25">
      <c r="A603" s="61">
        <v>599</v>
      </c>
      <c r="B603" s="195" t="s">
        <v>4121</v>
      </c>
      <c r="C603" s="193" t="s">
        <v>4122</v>
      </c>
      <c r="D603" s="193" t="s">
        <v>4123</v>
      </c>
      <c r="E603" s="60"/>
      <c r="F603" s="60"/>
      <c r="G603" s="1" t="s">
        <v>1632</v>
      </c>
      <c r="H603" s="60" t="s">
        <v>419</v>
      </c>
      <c r="I603" s="184">
        <v>220</v>
      </c>
      <c r="J603" s="184">
        <v>35</v>
      </c>
      <c r="K603" s="184">
        <f t="shared" si="9"/>
        <v>7700</v>
      </c>
      <c r="L603" s="194" t="s">
        <v>4110</v>
      </c>
      <c r="M603" s="189" t="s">
        <v>1360</v>
      </c>
      <c r="N603" s="194" t="s">
        <v>4106</v>
      </c>
    </row>
    <row r="604" spans="1:14" s="170" customFormat="1" ht="30" x14ac:dyDescent="0.25">
      <c r="A604" s="61">
        <v>600</v>
      </c>
      <c r="B604" s="195" t="s">
        <v>4124</v>
      </c>
      <c r="C604" s="196" t="s">
        <v>4125</v>
      </c>
      <c r="D604" s="193" t="s">
        <v>4126</v>
      </c>
      <c r="E604" s="60"/>
      <c r="F604" s="60"/>
      <c r="G604" s="1" t="s">
        <v>1632</v>
      </c>
      <c r="H604" s="60" t="s">
        <v>419</v>
      </c>
      <c r="I604" s="184">
        <v>0.85</v>
      </c>
      <c r="J604" s="184">
        <v>91500</v>
      </c>
      <c r="K604" s="184">
        <f t="shared" si="9"/>
        <v>77775</v>
      </c>
      <c r="L604" s="194" t="s">
        <v>4110</v>
      </c>
      <c r="M604" s="189" t="s">
        <v>1360</v>
      </c>
      <c r="N604" s="194" t="s">
        <v>4106</v>
      </c>
    </row>
    <row r="605" spans="1:14" s="170" customFormat="1" ht="30" x14ac:dyDescent="0.25">
      <c r="A605" s="61">
        <v>601</v>
      </c>
      <c r="B605" s="195" t="s">
        <v>4127</v>
      </c>
      <c r="C605" s="193" t="s">
        <v>4128</v>
      </c>
      <c r="D605" s="193" t="s">
        <v>4128</v>
      </c>
      <c r="E605" s="60"/>
      <c r="F605" s="60"/>
      <c r="G605" s="1" t="s">
        <v>1632</v>
      </c>
      <c r="H605" s="60" t="s">
        <v>419</v>
      </c>
      <c r="I605" s="184">
        <v>3</v>
      </c>
      <c r="J605" s="184">
        <v>600</v>
      </c>
      <c r="K605" s="184">
        <f t="shared" si="9"/>
        <v>1800</v>
      </c>
      <c r="L605" s="194" t="s">
        <v>4110</v>
      </c>
      <c r="M605" s="189" t="s">
        <v>1360</v>
      </c>
      <c r="N605" s="194" t="s">
        <v>4106</v>
      </c>
    </row>
    <row r="606" spans="1:14" s="170" customFormat="1" ht="30" x14ac:dyDescent="0.25">
      <c r="A606" s="61">
        <v>602</v>
      </c>
      <c r="B606" s="195" t="s">
        <v>4129</v>
      </c>
      <c r="C606" s="193" t="s">
        <v>4130</v>
      </c>
      <c r="D606" s="193" t="s">
        <v>4130</v>
      </c>
      <c r="E606" s="60"/>
      <c r="F606" s="60"/>
      <c r="G606" s="1" t="s">
        <v>1632</v>
      </c>
      <c r="H606" s="60" t="s">
        <v>4131</v>
      </c>
      <c r="I606" s="184">
        <v>3750</v>
      </c>
      <c r="J606" s="184">
        <v>2</v>
      </c>
      <c r="K606" s="184">
        <f t="shared" si="9"/>
        <v>7500</v>
      </c>
      <c r="L606" s="194" t="s">
        <v>4110</v>
      </c>
      <c r="M606" s="189" t="s">
        <v>1360</v>
      </c>
      <c r="N606" s="194" t="s">
        <v>4106</v>
      </c>
    </row>
    <row r="607" spans="1:14" s="170" customFormat="1" ht="30" x14ac:dyDescent="0.25">
      <c r="A607" s="61">
        <v>603</v>
      </c>
      <c r="B607" s="195" t="s">
        <v>4132</v>
      </c>
      <c r="C607" s="193" t="s">
        <v>4133</v>
      </c>
      <c r="D607" s="193" t="s">
        <v>4133</v>
      </c>
      <c r="E607" s="60"/>
      <c r="F607" s="60"/>
      <c r="G607" s="1" t="s">
        <v>1632</v>
      </c>
      <c r="H607" s="60" t="s">
        <v>419</v>
      </c>
      <c r="I607" s="184">
        <v>127000</v>
      </c>
      <c r="J607" s="184">
        <v>0.1</v>
      </c>
      <c r="K607" s="184">
        <f t="shared" si="9"/>
        <v>12700</v>
      </c>
      <c r="L607" s="194" t="s">
        <v>4110</v>
      </c>
      <c r="M607" s="189" t="s">
        <v>1360</v>
      </c>
      <c r="N607" s="194" t="s">
        <v>4106</v>
      </c>
    </row>
    <row r="608" spans="1:14" s="170" customFormat="1" ht="30" x14ac:dyDescent="0.25">
      <c r="A608" s="61">
        <v>604</v>
      </c>
      <c r="B608" s="192" t="s">
        <v>4134</v>
      </c>
      <c r="C608" s="196" t="s">
        <v>4135</v>
      </c>
      <c r="D608" s="193" t="s">
        <v>4136</v>
      </c>
      <c r="E608" s="60"/>
      <c r="F608" s="60"/>
      <c r="G608" s="1" t="s">
        <v>1632</v>
      </c>
      <c r="H608" s="60" t="s">
        <v>83</v>
      </c>
      <c r="I608" s="184">
        <v>10</v>
      </c>
      <c r="J608" s="184">
        <v>460</v>
      </c>
      <c r="K608" s="184">
        <f t="shared" si="9"/>
        <v>4600</v>
      </c>
      <c r="L608" s="194" t="s">
        <v>4110</v>
      </c>
      <c r="M608" s="189" t="s">
        <v>1360</v>
      </c>
      <c r="N608" s="194" t="s">
        <v>4106</v>
      </c>
    </row>
    <row r="609" spans="1:14" s="170" customFormat="1" ht="30" x14ac:dyDescent="0.25">
      <c r="A609" s="61">
        <v>605</v>
      </c>
      <c r="B609" s="192" t="s">
        <v>4137</v>
      </c>
      <c r="C609" s="196" t="s">
        <v>4138</v>
      </c>
      <c r="D609" s="193" t="s">
        <v>4139</v>
      </c>
      <c r="E609" s="60"/>
      <c r="F609" s="60"/>
      <c r="G609" s="1" t="s">
        <v>1632</v>
      </c>
      <c r="H609" s="60" t="s">
        <v>83</v>
      </c>
      <c r="I609" s="184">
        <v>10</v>
      </c>
      <c r="J609" s="184">
        <v>460</v>
      </c>
      <c r="K609" s="184">
        <f t="shared" si="9"/>
        <v>4600</v>
      </c>
      <c r="L609" s="194" t="s">
        <v>4110</v>
      </c>
      <c r="M609" s="189" t="s">
        <v>1360</v>
      </c>
      <c r="N609" s="194" t="s">
        <v>4106</v>
      </c>
    </row>
    <row r="610" spans="1:14" s="170" customFormat="1" ht="45" x14ac:dyDescent="0.25">
      <c r="A610" s="61">
        <v>606</v>
      </c>
      <c r="B610" s="195" t="s">
        <v>4140</v>
      </c>
      <c r="C610" s="200" t="s">
        <v>4141</v>
      </c>
      <c r="D610" s="193" t="s">
        <v>4142</v>
      </c>
      <c r="E610" s="60"/>
      <c r="F610" s="60"/>
      <c r="G610" s="1" t="s">
        <v>1632</v>
      </c>
      <c r="H610" s="60" t="s">
        <v>83</v>
      </c>
      <c r="I610" s="184">
        <v>5</v>
      </c>
      <c r="J610" s="184">
        <v>500</v>
      </c>
      <c r="K610" s="184">
        <f t="shared" si="9"/>
        <v>2500</v>
      </c>
      <c r="L610" s="194" t="s">
        <v>4110</v>
      </c>
      <c r="M610" s="189" t="s">
        <v>1360</v>
      </c>
      <c r="N610" s="194" t="s">
        <v>4106</v>
      </c>
    </row>
    <row r="611" spans="1:14" s="170" customFormat="1" ht="30" x14ac:dyDescent="0.25">
      <c r="A611" s="61">
        <v>607</v>
      </c>
      <c r="B611" s="195" t="s">
        <v>4143</v>
      </c>
      <c r="C611" s="193" t="s">
        <v>4144</v>
      </c>
      <c r="D611" s="193" t="s">
        <v>4144</v>
      </c>
      <c r="E611" s="60"/>
      <c r="F611" s="60"/>
      <c r="G611" s="1" t="s">
        <v>1632</v>
      </c>
      <c r="H611" s="60" t="s">
        <v>83</v>
      </c>
      <c r="I611" s="184">
        <v>20</v>
      </c>
      <c r="J611" s="184">
        <v>300</v>
      </c>
      <c r="K611" s="184">
        <f t="shared" si="9"/>
        <v>6000</v>
      </c>
      <c r="L611" s="194" t="s">
        <v>4110</v>
      </c>
      <c r="M611" s="189" t="s">
        <v>1360</v>
      </c>
      <c r="N611" s="194" t="s">
        <v>4106</v>
      </c>
    </row>
    <row r="612" spans="1:14" s="170" customFormat="1" ht="45" x14ac:dyDescent="0.25">
      <c r="A612" s="61">
        <v>608</v>
      </c>
      <c r="B612" s="146" t="s">
        <v>4145</v>
      </c>
      <c r="C612" s="201" t="s">
        <v>4146</v>
      </c>
      <c r="D612" s="201" t="s">
        <v>4146</v>
      </c>
      <c r="E612" s="60"/>
      <c r="F612" s="60"/>
      <c r="G612" s="1" t="s">
        <v>1632</v>
      </c>
      <c r="H612" s="60" t="s">
        <v>83</v>
      </c>
      <c r="I612" s="184">
        <v>3</v>
      </c>
      <c r="J612" s="184">
        <v>3500</v>
      </c>
      <c r="K612" s="184">
        <f t="shared" si="9"/>
        <v>10500</v>
      </c>
      <c r="L612" s="194" t="s">
        <v>4110</v>
      </c>
      <c r="M612" s="189" t="s">
        <v>1360</v>
      </c>
      <c r="N612" s="194" t="s">
        <v>4106</v>
      </c>
    </row>
    <row r="613" spans="1:14" s="170" customFormat="1" ht="30" x14ac:dyDescent="0.25">
      <c r="A613" s="61">
        <v>609</v>
      </c>
      <c r="B613" s="146" t="s">
        <v>4147</v>
      </c>
      <c r="C613" s="193" t="s">
        <v>4148</v>
      </c>
      <c r="D613" s="193" t="s">
        <v>4148</v>
      </c>
      <c r="E613" s="60"/>
      <c r="F613" s="60"/>
      <c r="G613" s="1" t="s">
        <v>1632</v>
      </c>
      <c r="H613" s="60" t="s">
        <v>83</v>
      </c>
      <c r="I613" s="184">
        <v>5</v>
      </c>
      <c r="J613" s="184">
        <v>850</v>
      </c>
      <c r="K613" s="184">
        <f t="shared" si="9"/>
        <v>4250</v>
      </c>
      <c r="L613" s="194" t="s">
        <v>4110</v>
      </c>
      <c r="M613" s="189" t="s">
        <v>1360</v>
      </c>
      <c r="N613" s="194" t="s">
        <v>4106</v>
      </c>
    </row>
    <row r="614" spans="1:14" s="170" customFormat="1" ht="30" x14ac:dyDescent="0.25">
      <c r="A614" s="61">
        <v>610</v>
      </c>
      <c r="B614" s="195" t="s">
        <v>4149</v>
      </c>
      <c r="C614" s="193" t="s">
        <v>4150</v>
      </c>
      <c r="D614" s="193" t="s">
        <v>4150</v>
      </c>
      <c r="E614" s="60"/>
      <c r="F614" s="60"/>
      <c r="G614" s="1" t="s">
        <v>1632</v>
      </c>
      <c r="H614" s="60" t="s">
        <v>83</v>
      </c>
      <c r="I614" s="184">
        <v>1</v>
      </c>
      <c r="J614" s="184">
        <v>11700</v>
      </c>
      <c r="K614" s="184">
        <f t="shared" si="9"/>
        <v>11700</v>
      </c>
      <c r="L614" s="194" t="s">
        <v>4110</v>
      </c>
      <c r="M614" s="189" t="s">
        <v>1360</v>
      </c>
      <c r="N614" s="194" t="s">
        <v>4106</v>
      </c>
    </row>
    <row r="615" spans="1:14" ht="30" x14ac:dyDescent="0.25">
      <c r="A615" s="61">
        <v>611</v>
      </c>
      <c r="B615" s="146" t="s">
        <v>4151</v>
      </c>
      <c r="C615" s="200" t="s">
        <v>4152</v>
      </c>
      <c r="D615" s="193" t="s">
        <v>4153</v>
      </c>
      <c r="E615" s="60"/>
      <c r="F615" s="60"/>
      <c r="G615" s="1" t="s">
        <v>1632</v>
      </c>
      <c r="H615" s="60" t="s">
        <v>83</v>
      </c>
      <c r="I615" s="184">
        <v>1</v>
      </c>
      <c r="J615" s="184">
        <v>21300</v>
      </c>
      <c r="K615" s="184">
        <f t="shared" si="9"/>
        <v>21300</v>
      </c>
      <c r="L615" s="194" t="s">
        <v>4110</v>
      </c>
      <c r="M615" s="189" t="s">
        <v>1360</v>
      </c>
      <c r="N615" s="194" t="s">
        <v>4106</v>
      </c>
    </row>
    <row r="616" spans="1:14" ht="30" x14ac:dyDescent="0.25">
      <c r="A616" s="61">
        <v>612</v>
      </c>
      <c r="B616" s="172" t="s">
        <v>4154</v>
      </c>
      <c r="C616" s="172" t="s">
        <v>4155</v>
      </c>
      <c r="D616" s="202" t="s">
        <v>4263</v>
      </c>
      <c r="E616" s="60"/>
      <c r="F616" s="60"/>
      <c r="G616" s="1" t="s">
        <v>1632</v>
      </c>
      <c r="H616" s="60" t="s">
        <v>3224</v>
      </c>
      <c r="I616" s="184">
        <v>10</v>
      </c>
      <c r="J616" s="184">
        <v>350</v>
      </c>
      <c r="K616" s="184">
        <f t="shared" si="9"/>
        <v>3500</v>
      </c>
      <c r="L616" s="194" t="s">
        <v>4110</v>
      </c>
      <c r="M616" s="189" t="s">
        <v>1360</v>
      </c>
      <c r="N616" s="194" t="s">
        <v>4106</v>
      </c>
    </row>
    <row r="617" spans="1:14" ht="30" x14ac:dyDescent="0.25">
      <c r="A617" s="61">
        <v>613</v>
      </c>
      <c r="B617" s="172" t="s">
        <v>4156</v>
      </c>
      <c r="C617" s="172" t="s">
        <v>4157</v>
      </c>
      <c r="D617" s="202" t="s">
        <v>4158</v>
      </c>
      <c r="E617" s="60"/>
      <c r="F617" s="60"/>
      <c r="G617" s="1" t="s">
        <v>1632</v>
      </c>
      <c r="H617" s="60" t="s">
        <v>3224</v>
      </c>
      <c r="I617" s="184">
        <v>10</v>
      </c>
      <c r="J617" s="184">
        <v>290</v>
      </c>
      <c r="K617" s="184">
        <f t="shared" si="9"/>
        <v>2900</v>
      </c>
      <c r="L617" s="194" t="s">
        <v>4110</v>
      </c>
      <c r="M617" s="189" t="s">
        <v>1360</v>
      </c>
      <c r="N617" s="194" t="s">
        <v>4106</v>
      </c>
    </row>
    <row r="618" spans="1:14" ht="30" x14ac:dyDescent="0.25">
      <c r="A618" s="61">
        <v>614</v>
      </c>
      <c r="B618" s="172" t="s">
        <v>4154</v>
      </c>
      <c r="C618" s="172" t="s">
        <v>4159</v>
      </c>
      <c r="D618" s="202" t="s">
        <v>4264</v>
      </c>
      <c r="E618" s="60"/>
      <c r="F618" s="60"/>
      <c r="G618" s="1" t="s">
        <v>1632</v>
      </c>
      <c r="H618" s="60" t="s">
        <v>3224</v>
      </c>
      <c r="I618" s="184">
        <v>5</v>
      </c>
      <c r="J618" s="184">
        <v>1000</v>
      </c>
      <c r="K618" s="184">
        <f t="shared" si="9"/>
        <v>5000</v>
      </c>
      <c r="L618" s="194" t="s">
        <v>4110</v>
      </c>
      <c r="M618" s="189" t="s">
        <v>1360</v>
      </c>
      <c r="N618" s="194" t="s">
        <v>4106</v>
      </c>
    </row>
    <row r="619" spans="1:14" ht="30" x14ac:dyDescent="0.25">
      <c r="A619" s="61">
        <v>615</v>
      </c>
      <c r="B619" s="172" t="s">
        <v>4156</v>
      </c>
      <c r="C619" s="172" t="s">
        <v>4157</v>
      </c>
      <c r="D619" s="202" t="s">
        <v>4160</v>
      </c>
      <c r="E619" s="60"/>
      <c r="F619" s="60"/>
      <c r="G619" s="1" t="s">
        <v>1632</v>
      </c>
      <c r="H619" s="60" t="s">
        <v>3224</v>
      </c>
      <c r="I619" s="184">
        <v>5</v>
      </c>
      <c r="J619" s="184">
        <v>1000</v>
      </c>
      <c r="K619" s="184">
        <f t="shared" si="9"/>
        <v>5000</v>
      </c>
      <c r="L619" s="194" t="s">
        <v>4110</v>
      </c>
      <c r="M619" s="189" t="s">
        <v>1360</v>
      </c>
      <c r="N619" s="194" t="s">
        <v>4106</v>
      </c>
    </row>
    <row r="620" spans="1:14" ht="30" x14ac:dyDescent="0.25">
      <c r="A620" s="61">
        <v>616</v>
      </c>
      <c r="B620" s="146" t="s">
        <v>4161</v>
      </c>
      <c r="C620" s="198" t="s">
        <v>4162</v>
      </c>
      <c r="D620" s="198" t="s">
        <v>4162</v>
      </c>
      <c r="E620" s="60"/>
      <c r="F620" s="60"/>
      <c r="G620" s="60" t="s">
        <v>1399</v>
      </c>
      <c r="H620" s="199" t="s">
        <v>83</v>
      </c>
      <c r="I620" s="184">
        <v>2</v>
      </c>
      <c r="J620" s="184">
        <v>85000</v>
      </c>
      <c r="K620" s="184">
        <f t="shared" si="9"/>
        <v>170000</v>
      </c>
      <c r="L620" s="194" t="s">
        <v>4110</v>
      </c>
      <c r="M620" s="189" t="s">
        <v>1360</v>
      </c>
      <c r="N620" s="194" t="s">
        <v>4106</v>
      </c>
    </row>
    <row r="621" spans="1:14" ht="30" x14ac:dyDescent="0.25">
      <c r="A621" s="61">
        <v>617</v>
      </c>
      <c r="B621" s="61" t="s">
        <v>1377</v>
      </c>
      <c r="C621" s="21" t="s">
        <v>1362</v>
      </c>
      <c r="D621" s="21" t="s">
        <v>1363</v>
      </c>
      <c r="E621" s="61"/>
      <c r="F621" s="61"/>
      <c r="G621" s="61" t="s">
        <v>1749</v>
      </c>
      <c r="H621" s="61" t="s">
        <v>83</v>
      </c>
      <c r="I621" s="186">
        <v>5</v>
      </c>
      <c r="J621" s="187">
        <v>10873800</v>
      </c>
      <c r="K621" s="188">
        <f t="shared" si="9"/>
        <v>54369000</v>
      </c>
      <c r="L621" s="61" t="s">
        <v>356</v>
      </c>
      <c r="M621" s="3" t="s">
        <v>1388</v>
      </c>
      <c r="N621" s="190" t="s">
        <v>1369</v>
      </c>
    </row>
    <row r="622" spans="1:14" ht="30" x14ac:dyDescent="0.25">
      <c r="A622" s="61">
        <v>618</v>
      </c>
      <c r="B622" s="61" t="s">
        <v>1378</v>
      </c>
      <c r="C622" s="21" t="s">
        <v>1387</v>
      </c>
      <c r="D622" s="21" t="s">
        <v>1364</v>
      </c>
      <c r="E622" s="61"/>
      <c r="F622" s="61"/>
      <c r="G622" s="61" t="s">
        <v>1749</v>
      </c>
      <c r="H622" s="61" t="s">
        <v>83</v>
      </c>
      <c r="I622" s="186">
        <v>1</v>
      </c>
      <c r="J622" s="187">
        <v>11836000</v>
      </c>
      <c r="K622" s="188">
        <f t="shared" si="9"/>
        <v>11836000</v>
      </c>
      <c r="L622" s="61" t="s">
        <v>356</v>
      </c>
      <c r="M622" s="3" t="s">
        <v>216</v>
      </c>
      <c r="N622" s="190" t="s">
        <v>1370</v>
      </c>
    </row>
    <row r="623" spans="1:14" ht="30" x14ac:dyDescent="0.25">
      <c r="A623" s="61">
        <v>619</v>
      </c>
      <c r="B623" s="61" t="s">
        <v>1379</v>
      </c>
      <c r="C623" s="21" t="s">
        <v>1366</v>
      </c>
      <c r="D623" s="21" t="s">
        <v>1365</v>
      </c>
      <c r="E623" s="61"/>
      <c r="F623" s="61"/>
      <c r="G623" s="61" t="s">
        <v>1399</v>
      </c>
      <c r="H623" s="61" t="s">
        <v>83</v>
      </c>
      <c r="I623" s="186">
        <v>1</v>
      </c>
      <c r="J623" s="187">
        <v>4041000</v>
      </c>
      <c r="K623" s="188">
        <f t="shared" si="9"/>
        <v>4041000</v>
      </c>
      <c r="L623" s="61" t="s">
        <v>356</v>
      </c>
      <c r="M623" s="3" t="s">
        <v>216</v>
      </c>
      <c r="N623" s="190" t="s">
        <v>1370</v>
      </c>
    </row>
    <row r="624" spans="1:14" ht="30" x14ac:dyDescent="0.25">
      <c r="A624" s="61">
        <v>620</v>
      </c>
      <c r="B624" s="61" t="s">
        <v>1380</v>
      </c>
      <c r="C624" s="21" t="s">
        <v>1390</v>
      </c>
      <c r="D624" s="21" t="s">
        <v>1367</v>
      </c>
      <c r="E624" s="61"/>
      <c r="F624" s="61"/>
      <c r="G624" s="61" t="s">
        <v>1749</v>
      </c>
      <c r="H624" s="61" t="s">
        <v>83</v>
      </c>
      <c r="I624" s="186">
        <v>1</v>
      </c>
      <c r="J624" s="187">
        <v>17761000</v>
      </c>
      <c r="K624" s="188">
        <f t="shared" si="9"/>
        <v>17761000</v>
      </c>
      <c r="L624" s="61" t="s">
        <v>356</v>
      </c>
      <c r="M624" s="3" t="s">
        <v>216</v>
      </c>
      <c r="N624" s="190" t="s">
        <v>1370</v>
      </c>
    </row>
    <row r="625" spans="1:14" ht="30" x14ac:dyDescent="0.25">
      <c r="A625" s="61">
        <v>621</v>
      </c>
      <c r="B625" s="61" t="s">
        <v>1381</v>
      </c>
      <c r="C625" s="21" t="s">
        <v>1391</v>
      </c>
      <c r="D625" s="21" t="s">
        <v>1368</v>
      </c>
      <c r="E625" s="61"/>
      <c r="F625" s="61"/>
      <c r="G625" s="61" t="s">
        <v>1749</v>
      </c>
      <c r="H625" s="61" t="s">
        <v>83</v>
      </c>
      <c r="I625" s="186">
        <v>2</v>
      </c>
      <c r="J625" s="187">
        <v>5483000</v>
      </c>
      <c r="K625" s="188">
        <f t="shared" si="9"/>
        <v>10966000</v>
      </c>
      <c r="L625" s="61" t="s">
        <v>356</v>
      </c>
      <c r="M625" s="3" t="s">
        <v>216</v>
      </c>
      <c r="N625" s="190" t="s">
        <v>1370</v>
      </c>
    </row>
    <row r="626" spans="1:14" ht="30" x14ac:dyDescent="0.25">
      <c r="A626" s="61">
        <v>622</v>
      </c>
      <c r="B626" s="61" t="s">
        <v>1383</v>
      </c>
      <c r="C626" s="21" t="s">
        <v>1392</v>
      </c>
      <c r="D626" s="21" t="s">
        <v>1371</v>
      </c>
      <c r="E626" s="61"/>
      <c r="F626" s="61"/>
      <c r="G626" s="61" t="s">
        <v>1749</v>
      </c>
      <c r="H626" s="61" t="s">
        <v>83</v>
      </c>
      <c r="I626" s="186">
        <v>1</v>
      </c>
      <c r="J626" s="187">
        <v>19253000</v>
      </c>
      <c r="K626" s="188">
        <f t="shared" si="9"/>
        <v>19253000</v>
      </c>
      <c r="L626" s="61" t="s">
        <v>356</v>
      </c>
      <c r="M626" s="3" t="s">
        <v>1389</v>
      </c>
      <c r="N626" s="190" t="s">
        <v>1372</v>
      </c>
    </row>
    <row r="627" spans="1:14" ht="30" x14ac:dyDescent="0.25">
      <c r="A627" s="61">
        <v>623</v>
      </c>
      <c r="B627" s="61" t="s">
        <v>1382</v>
      </c>
      <c r="C627" s="3" t="s">
        <v>1393</v>
      </c>
      <c r="D627" s="21" t="s">
        <v>1373</v>
      </c>
      <c r="E627" s="61"/>
      <c r="F627" s="61"/>
      <c r="G627" s="61" t="s">
        <v>1749</v>
      </c>
      <c r="H627" s="61" t="s">
        <v>83</v>
      </c>
      <c r="I627" s="186">
        <v>1</v>
      </c>
      <c r="J627" s="187">
        <v>39432000</v>
      </c>
      <c r="K627" s="188">
        <f t="shared" si="9"/>
        <v>39432000</v>
      </c>
      <c r="L627" s="61" t="s">
        <v>356</v>
      </c>
      <c r="M627" s="3" t="s">
        <v>1389</v>
      </c>
      <c r="N627" s="190" t="s">
        <v>1372</v>
      </c>
    </row>
    <row r="628" spans="1:14" ht="30" x14ac:dyDescent="0.25">
      <c r="A628" s="61">
        <v>624</v>
      </c>
      <c r="B628" s="61" t="s">
        <v>570</v>
      </c>
      <c r="C628" s="3" t="s">
        <v>1394</v>
      </c>
      <c r="D628" s="21" t="s">
        <v>1374</v>
      </c>
      <c r="E628" s="61"/>
      <c r="F628" s="61"/>
      <c r="G628" s="61" t="s">
        <v>1399</v>
      </c>
      <c r="H628" s="61" t="s">
        <v>83</v>
      </c>
      <c r="I628" s="186">
        <v>2</v>
      </c>
      <c r="J628" s="187">
        <v>202500</v>
      </c>
      <c r="K628" s="188">
        <f t="shared" si="9"/>
        <v>405000</v>
      </c>
      <c r="L628" s="61" t="s">
        <v>356</v>
      </c>
      <c r="M628" s="3" t="s">
        <v>216</v>
      </c>
      <c r="N628" s="190" t="s">
        <v>1370</v>
      </c>
    </row>
    <row r="629" spans="1:14" ht="30" x14ac:dyDescent="0.25">
      <c r="A629" s="61">
        <v>625</v>
      </c>
      <c r="B629" s="61" t="s">
        <v>1384</v>
      </c>
      <c r="C629" s="39" t="s">
        <v>1396</v>
      </c>
      <c r="D629" s="21" t="s">
        <v>1395</v>
      </c>
      <c r="E629" s="61"/>
      <c r="F629" s="61"/>
      <c r="G629" s="61" t="s">
        <v>1399</v>
      </c>
      <c r="H629" s="61" t="s">
        <v>83</v>
      </c>
      <c r="I629" s="186">
        <v>1</v>
      </c>
      <c r="J629" s="187">
        <v>4870000</v>
      </c>
      <c r="K629" s="188">
        <f t="shared" si="9"/>
        <v>4870000</v>
      </c>
      <c r="L629" s="61" t="s">
        <v>356</v>
      </c>
      <c r="M629" s="3" t="s">
        <v>1389</v>
      </c>
      <c r="N629" s="190" t="s">
        <v>1372</v>
      </c>
    </row>
    <row r="630" spans="1:14" ht="30" x14ac:dyDescent="0.25">
      <c r="A630" s="61">
        <v>626</v>
      </c>
      <c r="B630" s="61" t="s">
        <v>1386</v>
      </c>
      <c r="C630" s="39" t="s">
        <v>1397</v>
      </c>
      <c r="D630" s="21" t="s">
        <v>1375</v>
      </c>
      <c r="E630" s="61"/>
      <c r="F630" s="61"/>
      <c r="G630" s="61" t="s">
        <v>1399</v>
      </c>
      <c r="H630" s="61" t="s">
        <v>83</v>
      </c>
      <c r="I630" s="186">
        <v>2</v>
      </c>
      <c r="J630" s="187">
        <v>736000</v>
      </c>
      <c r="K630" s="188">
        <f t="shared" si="9"/>
        <v>1472000</v>
      </c>
      <c r="L630" s="61" t="s">
        <v>356</v>
      </c>
      <c r="M630" s="3" t="s">
        <v>216</v>
      </c>
      <c r="N630" s="190" t="s">
        <v>1370</v>
      </c>
    </row>
    <row r="631" spans="1:14" ht="30" x14ac:dyDescent="0.25">
      <c r="A631" s="61">
        <v>627</v>
      </c>
      <c r="B631" s="61" t="s">
        <v>1936</v>
      </c>
      <c r="C631" s="39" t="s">
        <v>1935</v>
      </c>
      <c r="D631" s="21" t="s">
        <v>1934</v>
      </c>
      <c r="E631" s="61"/>
      <c r="F631" s="61"/>
      <c r="G631" s="61" t="s">
        <v>1749</v>
      </c>
      <c r="H631" s="61" t="s">
        <v>83</v>
      </c>
      <c r="I631" s="186">
        <v>1</v>
      </c>
      <c r="J631" s="187">
        <v>4117000</v>
      </c>
      <c r="K631" s="188">
        <f t="shared" si="9"/>
        <v>4117000</v>
      </c>
      <c r="L631" s="61" t="s">
        <v>437</v>
      </c>
      <c r="M631" s="3" t="s">
        <v>1388</v>
      </c>
      <c r="N631" s="190" t="s">
        <v>1369</v>
      </c>
    </row>
    <row r="632" spans="1:14" ht="30" x14ac:dyDescent="0.25">
      <c r="A632" s="61">
        <v>628</v>
      </c>
      <c r="B632" s="61" t="s">
        <v>1385</v>
      </c>
      <c r="C632" s="40" t="s">
        <v>1398</v>
      </c>
      <c r="D632" s="21" t="s">
        <v>1376</v>
      </c>
      <c r="E632" s="61"/>
      <c r="F632" s="61"/>
      <c r="G632" s="61" t="s">
        <v>1749</v>
      </c>
      <c r="H632" s="61" t="s">
        <v>83</v>
      </c>
      <c r="I632" s="186">
        <v>2</v>
      </c>
      <c r="J632" s="187">
        <v>873500</v>
      </c>
      <c r="K632" s="188">
        <f t="shared" si="9"/>
        <v>1747000</v>
      </c>
      <c r="L632" s="61" t="s">
        <v>356</v>
      </c>
      <c r="M632" s="3" t="s">
        <v>1389</v>
      </c>
      <c r="N632" s="190" t="s">
        <v>1372</v>
      </c>
    </row>
    <row r="633" spans="1:14" ht="45" x14ac:dyDescent="0.25">
      <c r="A633" s="61">
        <v>629</v>
      </c>
      <c r="B633" s="41" t="s">
        <v>1400</v>
      </c>
      <c r="C633" s="42" t="s">
        <v>1401</v>
      </c>
      <c r="D633" s="21" t="s">
        <v>1402</v>
      </c>
      <c r="E633" s="61"/>
      <c r="F633" s="61"/>
      <c r="G633" s="77" t="s">
        <v>1632</v>
      </c>
      <c r="H633" s="43" t="s">
        <v>1403</v>
      </c>
      <c r="I633" s="183">
        <v>1</v>
      </c>
      <c r="J633" s="187">
        <v>6965000</v>
      </c>
      <c r="K633" s="188">
        <f t="shared" si="9"/>
        <v>6965000</v>
      </c>
      <c r="L633" s="61" t="s">
        <v>356</v>
      </c>
      <c r="M633" s="3" t="s">
        <v>1404</v>
      </c>
      <c r="N633" s="61" t="s">
        <v>1405</v>
      </c>
    </row>
    <row r="634" spans="1:14" ht="45" x14ac:dyDescent="0.25">
      <c r="A634" s="61">
        <v>630</v>
      </c>
      <c r="B634" s="75" t="s">
        <v>1406</v>
      </c>
      <c r="C634" s="75" t="s">
        <v>2146</v>
      </c>
      <c r="D634" s="75" t="s">
        <v>2147</v>
      </c>
      <c r="E634" s="77" t="s">
        <v>1630</v>
      </c>
      <c r="F634" s="3" t="s">
        <v>1403</v>
      </c>
      <c r="G634" s="77" t="s">
        <v>1749</v>
      </c>
      <c r="H634" s="43" t="s">
        <v>1403</v>
      </c>
      <c r="I634" s="183">
        <v>1</v>
      </c>
      <c r="J634" s="187">
        <v>554000</v>
      </c>
      <c r="K634" s="188">
        <f t="shared" si="9"/>
        <v>554000</v>
      </c>
      <c r="L634" s="61" t="s">
        <v>217</v>
      </c>
      <c r="M634" s="3" t="s">
        <v>1441</v>
      </c>
      <c r="N634" s="77" t="s">
        <v>1442</v>
      </c>
    </row>
    <row r="635" spans="1:14" ht="75" x14ac:dyDescent="0.25">
      <c r="A635" s="61">
        <v>631</v>
      </c>
      <c r="B635" s="41" t="s">
        <v>1406</v>
      </c>
      <c r="C635" s="3" t="s">
        <v>1407</v>
      </c>
      <c r="D635" s="44" t="s">
        <v>1408</v>
      </c>
      <c r="E635" s="61"/>
      <c r="F635" s="61"/>
      <c r="G635" s="61" t="s">
        <v>1399</v>
      </c>
      <c r="H635" s="43" t="s">
        <v>1403</v>
      </c>
      <c r="I635" s="183">
        <v>1</v>
      </c>
      <c r="J635" s="187">
        <v>698000</v>
      </c>
      <c r="K635" s="188">
        <f t="shared" ref="K635:K698" si="10">I635*J635</f>
        <v>698000</v>
      </c>
      <c r="L635" s="3" t="s">
        <v>356</v>
      </c>
      <c r="M635" s="3" t="s">
        <v>1441</v>
      </c>
      <c r="N635" s="77" t="s">
        <v>1442</v>
      </c>
    </row>
    <row r="636" spans="1:14" ht="45" x14ac:dyDescent="0.25">
      <c r="A636" s="61">
        <v>632</v>
      </c>
      <c r="B636" s="41" t="s">
        <v>1406</v>
      </c>
      <c r="C636" s="21" t="s">
        <v>1409</v>
      </c>
      <c r="D636" s="45" t="s">
        <v>1410</v>
      </c>
      <c r="E636" s="61"/>
      <c r="F636" s="61"/>
      <c r="G636" s="77" t="s">
        <v>1632</v>
      </c>
      <c r="H636" s="43" t="s">
        <v>1403</v>
      </c>
      <c r="I636" s="183">
        <v>1</v>
      </c>
      <c r="J636" s="187">
        <v>653884.82142857136</v>
      </c>
      <c r="K636" s="188">
        <f t="shared" si="10"/>
        <v>653884.82142857136</v>
      </c>
      <c r="L636" s="3" t="s">
        <v>356</v>
      </c>
      <c r="M636" s="3" t="s">
        <v>1440</v>
      </c>
      <c r="N636" s="77" t="s">
        <v>354</v>
      </c>
    </row>
    <row r="637" spans="1:14" ht="45" x14ac:dyDescent="0.25">
      <c r="A637" s="61">
        <v>633</v>
      </c>
      <c r="B637" s="41" t="s">
        <v>1406</v>
      </c>
      <c r="C637" s="21" t="s">
        <v>1411</v>
      </c>
      <c r="D637" s="45" t="s">
        <v>1412</v>
      </c>
      <c r="E637" s="61"/>
      <c r="F637" s="61"/>
      <c r="G637" s="77" t="s">
        <v>1632</v>
      </c>
      <c r="H637" s="43" t="s">
        <v>1403</v>
      </c>
      <c r="I637" s="183">
        <v>1</v>
      </c>
      <c r="J637" s="187">
        <v>641100</v>
      </c>
      <c r="K637" s="188">
        <f t="shared" si="10"/>
        <v>641100</v>
      </c>
      <c r="L637" s="3" t="s">
        <v>356</v>
      </c>
      <c r="M637" s="3" t="s">
        <v>355</v>
      </c>
      <c r="N637" s="77" t="s">
        <v>354</v>
      </c>
    </row>
    <row r="638" spans="1:14" ht="45" x14ac:dyDescent="0.25">
      <c r="A638" s="61">
        <v>634</v>
      </c>
      <c r="B638" s="41" t="s">
        <v>1406</v>
      </c>
      <c r="C638" s="21" t="s">
        <v>1413</v>
      </c>
      <c r="D638" s="45" t="s">
        <v>1414</v>
      </c>
      <c r="E638" s="61"/>
      <c r="F638" s="61"/>
      <c r="G638" s="77" t="s">
        <v>1632</v>
      </c>
      <c r="H638" s="43" t="s">
        <v>1403</v>
      </c>
      <c r="I638" s="183">
        <v>1</v>
      </c>
      <c r="J638" s="187">
        <v>1517100</v>
      </c>
      <c r="K638" s="188">
        <f t="shared" si="10"/>
        <v>1517100</v>
      </c>
      <c r="L638" s="61" t="s">
        <v>217</v>
      </c>
      <c r="M638" s="3" t="s">
        <v>1436</v>
      </c>
      <c r="N638" s="77" t="s">
        <v>1437</v>
      </c>
    </row>
    <row r="639" spans="1:14" ht="45" x14ac:dyDescent="0.25">
      <c r="A639" s="61">
        <v>635</v>
      </c>
      <c r="B639" s="41" t="s">
        <v>1406</v>
      </c>
      <c r="C639" s="45" t="s">
        <v>1415</v>
      </c>
      <c r="D639" s="45" t="s">
        <v>1416</v>
      </c>
      <c r="E639" s="61"/>
      <c r="F639" s="61"/>
      <c r="G639" s="77" t="s">
        <v>1399</v>
      </c>
      <c r="H639" s="43" t="s">
        <v>1403</v>
      </c>
      <c r="I639" s="183">
        <v>1</v>
      </c>
      <c r="J639" s="187">
        <v>772455.35714285704</v>
      </c>
      <c r="K639" s="188">
        <f t="shared" si="10"/>
        <v>772455.35714285704</v>
      </c>
      <c r="L639" s="3" t="s">
        <v>1432</v>
      </c>
      <c r="M639" s="3" t="s">
        <v>1436</v>
      </c>
      <c r="N639" s="77" t="s">
        <v>1437</v>
      </c>
    </row>
    <row r="640" spans="1:14" ht="30" x14ac:dyDescent="0.25">
      <c r="A640" s="61">
        <v>636</v>
      </c>
      <c r="B640" s="41" t="s">
        <v>1417</v>
      </c>
      <c r="C640" s="21" t="s">
        <v>1418</v>
      </c>
      <c r="D640" s="45" t="s">
        <v>1419</v>
      </c>
      <c r="E640" s="61"/>
      <c r="F640" s="61"/>
      <c r="G640" s="77" t="s">
        <v>1399</v>
      </c>
      <c r="H640" s="43" t="s">
        <v>1403</v>
      </c>
      <c r="I640" s="183">
        <v>1</v>
      </c>
      <c r="J640" s="187">
        <v>1131000</v>
      </c>
      <c r="K640" s="188">
        <f t="shared" si="10"/>
        <v>1131000</v>
      </c>
      <c r="L640" s="3" t="s">
        <v>1433</v>
      </c>
      <c r="M640" s="3" t="s">
        <v>1436</v>
      </c>
      <c r="N640" s="77" t="s">
        <v>1437</v>
      </c>
    </row>
    <row r="641" spans="1:14" ht="30" x14ac:dyDescent="0.25">
      <c r="A641" s="61">
        <v>637</v>
      </c>
      <c r="B641" s="41" t="s">
        <v>1406</v>
      </c>
      <c r="C641" s="21" t="s">
        <v>1420</v>
      </c>
      <c r="D641" s="45" t="s">
        <v>1421</v>
      </c>
      <c r="E641" s="61"/>
      <c r="F641" s="61"/>
      <c r="G641" s="77" t="s">
        <v>1632</v>
      </c>
      <c r="H641" s="43" t="s">
        <v>1403</v>
      </c>
      <c r="I641" s="183">
        <v>1</v>
      </c>
      <c r="J641" s="187">
        <v>175000</v>
      </c>
      <c r="K641" s="188">
        <f t="shared" si="10"/>
        <v>175000</v>
      </c>
      <c r="L641" s="3" t="s">
        <v>1434</v>
      </c>
      <c r="M641" s="3" t="s">
        <v>1436</v>
      </c>
      <c r="N641" s="77" t="s">
        <v>1437</v>
      </c>
    </row>
    <row r="642" spans="1:14" ht="75" x14ac:dyDescent="0.25">
      <c r="A642" s="61">
        <v>638</v>
      </c>
      <c r="B642" s="46" t="s">
        <v>1422</v>
      </c>
      <c r="C642" s="46" t="s">
        <v>1423</v>
      </c>
      <c r="D642" s="45" t="s">
        <v>1424</v>
      </c>
      <c r="E642" s="61"/>
      <c r="F642" s="61"/>
      <c r="G642" s="61" t="s">
        <v>1399</v>
      </c>
      <c r="H642" s="43" t="s">
        <v>1403</v>
      </c>
      <c r="I642" s="183">
        <v>4</v>
      </c>
      <c r="J642" s="187">
        <v>55357.142857142855</v>
      </c>
      <c r="K642" s="188">
        <f t="shared" si="10"/>
        <v>221428.57142857142</v>
      </c>
      <c r="L642" s="3" t="s">
        <v>437</v>
      </c>
      <c r="M642" s="3" t="s">
        <v>1436</v>
      </c>
      <c r="N642" s="77" t="s">
        <v>1437</v>
      </c>
    </row>
    <row r="643" spans="1:14" ht="45" x14ac:dyDescent="0.25">
      <c r="A643" s="61">
        <v>639</v>
      </c>
      <c r="B643" s="41" t="s">
        <v>1406</v>
      </c>
      <c r="C643" s="21" t="s">
        <v>1425</v>
      </c>
      <c r="D643" s="45" t="s">
        <v>1426</v>
      </c>
      <c r="E643" s="61"/>
      <c r="F643" s="61"/>
      <c r="G643" s="77" t="s">
        <v>1632</v>
      </c>
      <c r="H643" s="43" t="s">
        <v>1403</v>
      </c>
      <c r="I643" s="183">
        <v>1</v>
      </c>
      <c r="J643" s="187">
        <v>105000</v>
      </c>
      <c r="K643" s="188">
        <f t="shared" si="10"/>
        <v>105000</v>
      </c>
      <c r="L643" s="3" t="s">
        <v>1435</v>
      </c>
      <c r="M643" s="3" t="s">
        <v>1436</v>
      </c>
      <c r="N643" s="77" t="s">
        <v>1437</v>
      </c>
    </row>
    <row r="644" spans="1:14" ht="30" x14ac:dyDescent="0.25">
      <c r="A644" s="61">
        <v>640</v>
      </c>
      <c r="B644" s="41" t="s">
        <v>1406</v>
      </c>
      <c r="C644" s="45" t="s">
        <v>1427</v>
      </c>
      <c r="D644" s="45" t="s">
        <v>1428</v>
      </c>
      <c r="E644" s="61"/>
      <c r="F644" s="61"/>
      <c r="G644" s="61" t="s">
        <v>1399</v>
      </c>
      <c r="H644" s="43" t="s">
        <v>1403</v>
      </c>
      <c r="I644" s="183">
        <v>1</v>
      </c>
      <c r="J644" s="187">
        <v>400000</v>
      </c>
      <c r="K644" s="188">
        <f t="shared" si="10"/>
        <v>400000</v>
      </c>
      <c r="L644" s="3" t="s">
        <v>356</v>
      </c>
      <c r="M644" s="3" t="s">
        <v>1438</v>
      </c>
      <c r="N644" s="77" t="s">
        <v>1439</v>
      </c>
    </row>
    <row r="645" spans="1:14" ht="30" x14ac:dyDescent="0.25">
      <c r="A645" s="61">
        <v>641</v>
      </c>
      <c r="B645" s="41" t="s">
        <v>1429</v>
      </c>
      <c r="C645" s="21" t="s">
        <v>1430</v>
      </c>
      <c r="D645" s="45" t="s">
        <v>1431</v>
      </c>
      <c r="E645" s="61"/>
      <c r="F645" s="61"/>
      <c r="G645" s="77" t="s">
        <v>1632</v>
      </c>
      <c r="H645" s="43" t="s">
        <v>1403</v>
      </c>
      <c r="I645" s="183">
        <v>1</v>
      </c>
      <c r="J645" s="187">
        <v>57428.571599999996</v>
      </c>
      <c r="K645" s="188">
        <f t="shared" si="10"/>
        <v>57428.571599999996</v>
      </c>
      <c r="L645" s="3" t="s">
        <v>437</v>
      </c>
      <c r="M645" s="3" t="s">
        <v>1436</v>
      </c>
      <c r="N645" s="77" t="s">
        <v>1437</v>
      </c>
    </row>
    <row r="646" spans="1:14" ht="30" x14ac:dyDescent="0.25">
      <c r="A646" s="61">
        <v>642</v>
      </c>
      <c r="B646" s="41" t="s">
        <v>1443</v>
      </c>
      <c r="C646" s="21" t="s">
        <v>1444</v>
      </c>
      <c r="D646" s="21" t="s">
        <v>1445</v>
      </c>
      <c r="E646" s="61"/>
      <c r="F646" s="61"/>
      <c r="G646" s="77" t="s">
        <v>1632</v>
      </c>
      <c r="H646" s="3" t="s">
        <v>83</v>
      </c>
      <c r="I646" s="183">
        <v>3</v>
      </c>
      <c r="J646" s="72">
        <v>19446</v>
      </c>
      <c r="K646" s="188">
        <f t="shared" si="10"/>
        <v>58338</v>
      </c>
      <c r="L646" s="61" t="s">
        <v>217</v>
      </c>
      <c r="M646" s="3" t="s">
        <v>355</v>
      </c>
      <c r="N646" s="77" t="s">
        <v>354</v>
      </c>
    </row>
    <row r="647" spans="1:14" ht="30" x14ac:dyDescent="0.25">
      <c r="A647" s="61">
        <v>643</v>
      </c>
      <c r="B647" s="41" t="s">
        <v>1446</v>
      </c>
      <c r="C647" s="21" t="s">
        <v>1447</v>
      </c>
      <c r="D647" s="21" t="s">
        <v>1448</v>
      </c>
      <c r="E647" s="61"/>
      <c r="F647" s="61"/>
      <c r="G647" s="77" t="s">
        <v>1632</v>
      </c>
      <c r="H647" s="3" t="s">
        <v>83</v>
      </c>
      <c r="I647" s="183">
        <v>3</v>
      </c>
      <c r="J647" s="72">
        <v>19446</v>
      </c>
      <c r="K647" s="188">
        <f t="shared" si="10"/>
        <v>58338</v>
      </c>
      <c r="L647" s="61" t="s">
        <v>217</v>
      </c>
      <c r="M647" s="3" t="s">
        <v>355</v>
      </c>
      <c r="N647" s="77" t="s">
        <v>354</v>
      </c>
    </row>
    <row r="648" spans="1:14" ht="30" x14ac:dyDescent="0.25">
      <c r="A648" s="61">
        <v>644</v>
      </c>
      <c r="B648" s="41" t="s">
        <v>1449</v>
      </c>
      <c r="C648" s="21" t="s">
        <v>1450</v>
      </c>
      <c r="D648" s="21" t="s">
        <v>1451</v>
      </c>
      <c r="E648" s="61"/>
      <c r="F648" s="61"/>
      <c r="G648" s="77" t="s">
        <v>1632</v>
      </c>
      <c r="H648" s="3" t="s">
        <v>83</v>
      </c>
      <c r="I648" s="183">
        <v>3</v>
      </c>
      <c r="J648" s="72">
        <v>19446</v>
      </c>
      <c r="K648" s="188">
        <f t="shared" si="10"/>
        <v>58338</v>
      </c>
      <c r="L648" s="61" t="s">
        <v>217</v>
      </c>
      <c r="M648" s="3" t="s">
        <v>355</v>
      </c>
      <c r="N648" s="77" t="s">
        <v>354</v>
      </c>
    </row>
    <row r="649" spans="1:14" ht="30" x14ac:dyDescent="0.25">
      <c r="A649" s="61">
        <v>645</v>
      </c>
      <c r="B649" s="41" t="s">
        <v>1452</v>
      </c>
      <c r="C649" s="21" t="s">
        <v>1453</v>
      </c>
      <c r="D649" s="21" t="s">
        <v>1454</v>
      </c>
      <c r="E649" s="61"/>
      <c r="F649" s="61"/>
      <c r="G649" s="77" t="s">
        <v>1632</v>
      </c>
      <c r="H649" s="3" t="s">
        <v>83</v>
      </c>
      <c r="I649" s="183">
        <v>3</v>
      </c>
      <c r="J649" s="72">
        <v>19446</v>
      </c>
      <c r="K649" s="188">
        <f t="shared" si="10"/>
        <v>58338</v>
      </c>
      <c r="L649" s="61" t="s">
        <v>217</v>
      </c>
      <c r="M649" s="3" t="s">
        <v>355</v>
      </c>
      <c r="N649" s="77" t="s">
        <v>354</v>
      </c>
    </row>
    <row r="650" spans="1:14" ht="30" x14ac:dyDescent="0.25">
      <c r="A650" s="61">
        <v>646</v>
      </c>
      <c r="B650" s="41" t="s">
        <v>1455</v>
      </c>
      <c r="C650" s="21" t="s">
        <v>1456</v>
      </c>
      <c r="D650" s="21" t="s">
        <v>1457</v>
      </c>
      <c r="E650" s="61"/>
      <c r="F650" s="61"/>
      <c r="G650" s="77" t="s">
        <v>1632</v>
      </c>
      <c r="H650" s="3" t="s">
        <v>83</v>
      </c>
      <c r="I650" s="183">
        <v>3</v>
      </c>
      <c r="J650" s="72">
        <v>19446</v>
      </c>
      <c r="K650" s="188">
        <f t="shared" si="10"/>
        <v>58338</v>
      </c>
      <c r="L650" s="61" t="s">
        <v>217</v>
      </c>
      <c r="M650" s="3" t="s">
        <v>355</v>
      </c>
      <c r="N650" s="77" t="s">
        <v>354</v>
      </c>
    </row>
    <row r="651" spans="1:14" ht="30" x14ac:dyDescent="0.25">
      <c r="A651" s="61">
        <v>647</v>
      </c>
      <c r="B651" s="41" t="s">
        <v>1443</v>
      </c>
      <c r="C651" s="21" t="s">
        <v>1458</v>
      </c>
      <c r="D651" s="21" t="s">
        <v>1459</v>
      </c>
      <c r="E651" s="61"/>
      <c r="F651" s="61"/>
      <c r="G651" s="77" t="s">
        <v>1632</v>
      </c>
      <c r="H651" s="3" t="s">
        <v>83</v>
      </c>
      <c r="I651" s="183">
        <v>3</v>
      </c>
      <c r="J651" s="72">
        <v>19446</v>
      </c>
      <c r="K651" s="188">
        <f t="shared" si="10"/>
        <v>58338</v>
      </c>
      <c r="L651" s="61" t="s">
        <v>217</v>
      </c>
      <c r="M651" s="3" t="s">
        <v>355</v>
      </c>
      <c r="N651" s="77" t="s">
        <v>354</v>
      </c>
    </row>
    <row r="652" spans="1:14" ht="30" x14ac:dyDescent="0.25">
      <c r="A652" s="61">
        <v>648</v>
      </c>
      <c r="B652" s="41" t="s">
        <v>1460</v>
      </c>
      <c r="C652" s="47" t="s">
        <v>1461</v>
      </c>
      <c r="D652" s="21" t="s">
        <v>1462</v>
      </c>
      <c r="E652" s="61"/>
      <c r="F652" s="61"/>
      <c r="G652" s="77" t="s">
        <v>1632</v>
      </c>
      <c r="H652" s="3" t="s">
        <v>83</v>
      </c>
      <c r="I652" s="183">
        <v>3</v>
      </c>
      <c r="J652" s="72">
        <v>25300</v>
      </c>
      <c r="K652" s="188">
        <f t="shared" si="10"/>
        <v>75900</v>
      </c>
      <c r="L652" s="61" t="s">
        <v>217</v>
      </c>
      <c r="M652" s="3" t="s">
        <v>355</v>
      </c>
      <c r="N652" s="77" t="s">
        <v>354</v>
      </c>
    </row>
    <row r="653" spans="1:14" ht="30" x14ac:dyDescent="0.25">
      <c r="A653" s="61">
        <v>649</v>
      </c>
      <c r="B653" s="41" t="s">
        <v>1463</v>
      </c>
      <c r="C653" s="47" t="s">
        <v>1464</v>
      </c>
      <c r="D653" s="47" t="s">
        <v>1465</v>
      </c>
      <c r="E653" s="61"/>
      <c r="F653" s="61"/>
      <c r="G653" s="77" t="s">
        <v>1632</v>
      </c>
      <c r="H653" s="3" t="s">
        <v>83</v>
      </c>
      <c r="I653" s="183">
        <v>3</v>
      </c>
      <c r="J653" s="72">
        <v>25300</v>
      </c>
      <c r="K653" s="188">
        <f t="shared" si="10"/>
        <v>75900</v>
      </c>
      <c r="L653" s="61" t="s">
        <v>217</v>
      </c>
      <c r="M653" s="3" t="s">
        <v>355</v>
      </c>
      <c r="N653" s="77" t="s">
        <v>354</v>
      </c>
    </row>
    <row r="654" spans="1:14" ht="30" x14ac:dyDescent="0.25">
      <c r="A654" s="61">
        <v>650</v>
      </c>
      <c r="B654" s="41" t="s">
        <v>1466</v>
      </c>
      <c r="C654" s="47" t="s">
        <v>1467</v>
      </c>
      <c r="D654" s="21" t="s">
        <v>1468</v>
      </c>
      <c r="E654" s="61"/>
      <c r="F654" s="61"/>
      <c r="G654" s="77" t="s">
        <v>1632</v>
      </c>
      <c r="H654" s="3" t="s">
        <v>83</v>
      </c>
      <c r="I654" s="183">
        <v>3</v>
      </c>
      <c r="J654" s="72">
        <v>25300</v>
      </c>
      <c r="K654" s="188">
        <f t="shared" si="10"/>
        <v>75900</v>
      </c>
      <c r="L654" s="61" t="s">
        <v>217</v>
      </c>
      <c r="M654" s="3" t="s">
        <v>355</v>
      </c>
      <c r="N654" s="77" t="s">
        <v>354</v>
      </c>
    </row>
    <row r="655" spans="1:14" ht="30" x14ac:dyDescent="0.25">
      <c r="A655" s="61">
        <v>651</v>
      </c>
      <c r="B655" s="41" t="s">
        <v>1469</v>
      </c>
      <c r="C655" s="47" t="s">
        <v>1470</v>
      </c>
      <c r="D655" s="47" t="s">
        <v>1471</v>
      </c>
      <c r="E655" s="61"/>
      <c r="F655" s="61"/>
      <c r="G655" s="77" t="s">
        <v>1632</v>
      </c>
      <c r="H655" s="3" t="s">
        <v>83</v>
      </c>
      <c r="I655" s="183">
        <v>3</v>
      </c>
      <c r="J655" s="72">
        <v>25300</v>
      </c>
      <c r="K655" s="188">
        <f t="shared" si="10"/>
        <v>75900</v>
      </c>
      <c r="L655" s="61" t="s">
        <v>217</v>
      </c>
      <c r="M655" s="3" t="s">
        <v>355</v>
      </c>
      <c r="N655" s="77" t="s">
        <v>354</v>
      </c>
    </row>
    <row r="656" spans="1:14" ht="30" x14ac:dyDescent="0.25">
      <c r="A656" s="61">
        <v>652</v>
      </c>
      <c r="B656" s="41" t="s">
        <v>1460</v>
      </c>
      <c r="C656" s="47" t="s">
        <v>1472</v>
      </c>
      <c r="D656" s="47" t="s">
        <v>1473</v>
      </c>
      <c r="E656" s="61"/>
      <c r="F656" s="61"/>
      <c r="G656" s="77" t="s">
        <v>1632</v>
      </c>
      <c r="H656" s="3" t="s">
        <v>83</v>
      </c>
      <c r="I656" s="183">
        <v>3</v>
      </c>
      <c r="J656" s="72">
        <v>21200</v>
      </c>
      <c r="K656" s="188">
        <f t="shared" si="10"/>
        <v>63600</v>
      </c>
      <c r="L656" s="61" t="s">
        <v>217</v>
      </c>
      <c r="M656" s="3" t="s">
        <v>355</v>
      </c>
      <c r="N656" s="77" t="s">
        <v>354</v>
      </c>
    </row>
    <row r="657" spans="1:14" ht="30" x14ac:dyDescent="0.25">
      <c r="A657" s="61">
        <v>653</v>
      </c>
      <c r="B657" s="41" t="s">
        <v>1463</v>
      </c>
      <c r="C657" s="47" t="s">
        <v>1474</v>
      </c>
      <c r="D657" s="47" t="s">
        <v>1475</v>
      </c>
      <c r="E657" s="61"/>
      <c r="F657" s="61"/>
      <c r="G657" s="77" t="s">
        <v>1632</v>
      </c>
      <c r="H657" s="3" t="s">
        <v>83</v>
      </c>
      <c r="I657" s="183">
        <v>3</v>
      </c>
      <c r="J657" s="72">
        <v>21200</v>
      </c>
      <c r="K657" s="188">
        <f t="shared" si="10"/>
        <v>63600</v>
      </c>
      <c r="L657" s="61" t="s">
        <v>217</v>
      </c>
      <c r="M657" s="3" t="s">
        <v>355</v>
      </c>
      <c r="N657" s="77" t="s">
        <v>354</v>
      </c>
    </row>
    <row r="658" spans="1:14" ht="30" x14ac:dyDescent="0.25">
      <c r="A658" s="61">
        <v>654</v>
      </c>
      <c r="B658" s="41" t="s">
        <v>1466</v>
      </c>
      <c r="C658" s="47" t="s">
        <v>1476</v>
      </c>
      <c r="D658" s="47" t="s">
        <v>1477</v>
      </c>
      <c r="E658" s="61"/>
      <c r="F658" s="61"/>
      <c r="G658" s="77" t="s">
        <v>1632</v>
      </c>
      <c r="H658" s="3" t="s">
        <v>83</v>
      </c>
      <c r="I658" s="183">
        <v>3</v>
      </c>
      <c r="J658" s="72">
        <v>21200</v>
      </c>
      <c r="K658" s="188">
        <f t="shared" si="10"/>
        <v>63600</v>
      </c>
      <c r="L658" s="61" t="s">
        <v>217</v>
      </c>
      <c r="M658" s="3" t="s">
        <v>355</v>
      </c>
      <c r="N658" s="77" t="s">
        <v>354</v>
      </c>
    </row>
    <row r="659" spans="1:14" ht="30" x14ac:dyDescent="0.25">
      <c r="A659" s="61">
        <v>655</v>
      </c>
      <c r="B659" s="41" t="s">
        <v>1469</v>
      </c>
      <c r="C659" s="47" t="s">
        <v>1478</v>
      </c>
      <c r="D659" s="47" t="s">
        <v>1479</v>
      </c>
      <c r="E659" s="61"/>
      <c r="F659" s="61"/>
      <c r="G659" s="77" t="s">
        <v>1632</v>
      </c>
      <c r="H659" s="3" t="s">
        <v>83</v>
      </c>
      <c r="I659" s="183">
        <v>3</v>
      </c>
      <c r="J659" s="72">
        <v>21200</v>
      </c>
      <c r="K659" s="188">
        <f t="shared" si="10"/>
        <v>63600</v>
      </c>
      <c r="L659" s="61" t="s">
        <v>217</v>
      </c>
      <c r="M659" s="3" t="s">
        <v>355</v>
      </c>
      <c r="N659" s="77" t="s">
        <v>354</v>
      </c>
    </row>
    <row r="660" spans="1:14" ht="30" x14ac:dyDescent="0.25">
      <c r="A660" s="61">
        <v>656</v>
      </c>
      <c r="B660" s="41" t="s">
        <v>1460</v>
      </c>
      <c r="C660" s="47" t="s">
        <v>1480</v>
      </c>
      <c r="D660" s="47" t="s">
        <v>1481</v>
      </c>
      <c r="E660" s="61"/>
      <c r="F660" s="61"/>
      <c r="G660" s="77" t="s">
        <v>1632</v>
      </c>
      <c r="H660" s="3" t="s">
        <v>83</v>
      </c>
      <c r="I660" s="183">
        <v>1</v>
      </c>
      <c r="J660" s="72">
        <v>108100</v>
      </c>
      <c r="K660" s="188">
        <f t="shared" si="10"/>
        <v>108100</v>
      </c>
      <c r="L660" s="61" t="s">
        <v>217</v>
      </c>
      <c r="M660" s="3" t="s">
        <v>355</v>
      </c>
      <c r="N660" s="77" t="s">
        <v>354</v>
      </c>
    </row>
    <row r="661" spans="1:14" ht="30" x14ac:dyDescent="0.25">
      <c r="A661" s="61">
        <v>657</v>
      </c>
      <c r="B661" s="41" t="s">
        <v>1463</v>
      </c>
      <c r="C661" s="47" t="s">
        <v>1482</v>
      </c>
      <c r="D661" s="47" t="s">
        <v>1483</v>
      </c>
      <c r="E661" s="61"/>
      <c r="F661" s="61"/>
      <c r="G661" s="77" t="s">
        <v>1632</v>
      </c>
      <c r="H661" s="3" t="s">
        <v>83</v>
      </c>
      <c r="I661" s="183">
        <v>1</v>
      </c>
      <c r="J661" s="72">
        <v>110000</v>
      </c>
      <c r="K661" s="188">
        <f t="shared" si="10"/>
        <v>110000</v>
      </c>
      <c r="L661" s="61" t="s">
        <v>217</v>
      </c>
      <c r="M661" s="3" t="s">
        <v>355</v>
      </c>
      <c r="N661" s="77" t="s">
        <v>354</v>
      </c>
    </row>
    <row r="662" spans="1:14" ht="30" x14ac:dyDescent="0.25">
      <c r="A662" s="61">
        <v>658</v>
      </c>
      <c r="B662" s="41" t="s">
        <v>1466</v>
      </c>
      <c r="C662" s="47" t="s">
        <v>1484</v>
      </c>
      <c r="D662" s="47" t="s">
        <v>1485</v>
      </c>
      <c r="E662" s="61"/>
      <c r="F662" s="61"/>
      <c r="G662" s="77" t="s">
        <v>1632</v>
      </c>
      <c r="H662" s="3" t="s">
        <v>83</v>
      </c>
      <c r="I662" s="183">
        <v>1</v>
      </c>
      <c r="J662" s="72">
        <v>110000</v>
      </c>
      <c r="K662" s="188">
        <f t="shared" si="10"/>
        <v>110000</v>
      </c>
      <c r="L662" s="61" t="s">
        <v>217</v>
      </c>
      <c r="M662" s="3" t="s">
        <v>355</v>
      </c>
      <c r="N662" s="77" t="s">
        <v>354</v>
      </c>
    </row>
    <row r="663" spans="1:14" ht="30" x14ac:dyDescent="0.25">
      <c r="A663" s="61">
        <v>659</v>
      </c>
      <c r="B663" s="41" t="s">
        <v>1469</v>
      </c>
      <c r="C663" s="47" t="s">
        <v>1486</v>
      </c>
      <c r="D663" s="47" t="s">
        <v>1487</v>
      </c>
      <c r="E663" s="61"/>
      <c r="F663" s="61"/>
      <c r="G663" s="77" t="s">
        <v>1632</v>
      </c>
      <c r="H663" s="3" t="s">
        <v>83</v>
      </c>
      <c r="I663" s="183">
        <v>1</v>
      </c>
      <c r="J663" s="72">
        <v>110000</v>
      </c>
      <c r="K663" s="188">
        <f t="shared" si="10"/>
        <v>110000</v>
      </c>
      <c r="L663" s="61" t="s">
        <v>217</v>
      </c>
      <c r="M663" s="3" t="s">
        <v>355</v>
      </c>
      <c r="N663" s="77" t="s">
        <v>354</v>
      </c>
    </row>
    <row r="664" spans="1:14" ht="30" x14ac:dyDescent="0.25">
      <c r="A664" s="61">
        <v>660</v>
      </c>
      <c r="B664" s="41" t="s">
        <v>1460</v>
      </c>
      <c r="C664" s="47" t="s">
        <v>1488</v>
      </c>
      <c r="D664" s="47" t="s">
        <v>1489</v>
      </c>
      <c r="E664" s="61"/>
      <c r="F664" s="61"/>
      <c r="G664" s="77" t="s">
        <v>1632</v>
      </c>
      <c r="H664" s="3" t="s">
        <v>83</v>
      </c>
      <c r="I664" s="183">
        <v>2</v>
      </c>
      <c r="J664" s="72">
        <v>91000</v>
      </c>
      <c r="K664" s="188">
        <f t="shared" si="10"/>
        <v>182000</v>
      </c>
      <c r="L664" s="61" t="s">
        <v>217</v>
      </c>
      <c r="M664" s="3" t="s">
        <v>355</v>
      </c>
      <c r="N664" s="77" t="s">
        <v>354</v>
      </c>
    </row>
    <row r="665" spans="1:14" ht="30" x14ac:dyDescent="0.25">
      <c r="A665" s="61">
        <v>661</v>
      </c>
      <c r="B665" s="41" t="s">
        <v>1463</v>
      </c>
      <c r="C665" s="47" t="s">
        <v>1490</v>
      </c>
      <c r="D665" s="47" t="s">
        <v>1491</v>
      </c>
      <c r="E665" s="61"/>
      <c r="F665" s="61"/>
      <c r="G665" s="77" t="s">
        <v>1399</v>
      </c>
      <c r="H665" s="3" t="s">
        <v>83</v>
      </c>
      <c r="I665" s="183">
        <v>2</v>
      </c>
      <c r="J665" s="72">
        <v>149300</v>
      </c>
      <c r="K665" s="188">
        <f t="shared" si="10"/>
        <v>298600</v>
      </c>
      <c r="L665" s="61" t="s">
        <v>217</v>
      </c>
      <c r="M665" s="3" t="s">
        <v>355</v>
      </c>
      <c r="N665" s="77" t="s">
        <v>354</v>
      </c>
    </row>
    <row r="666" spans="1:14" ht="30" x14ac:dyDescent="0.25">
      <c r="A666" s="61">
        <v>662</v>
      </c>
      <c r="B666" s="41" t="s">
        <v>1466</v>
      </c>
      <c r="C666" s="47" t="s">
        <v>1492</v>
      </c>
      <c r="D666" s="47" t="s">
        <v>1493</v>
      </c>
      <c r="E666" s="61"/>
      <c r="F666" s="61"/>
      <c r="G666" s="77" t="s">
        <v>1399</v>
      </c>
      <c r="H666" s="3" t="s">
        <v>83</v>
      </c>
      <c r="I666" s="183">
        <v>2</v>
      </c>
      <c r="J666" s="72">
        <v>149300</v>
      </c>
      <c r="K666" s="188">
        <f t="shared" si="10"/>
        <v>298600</v>
      </c>
      <c r="L666" s="61" t="s">
        <v>217</v>
      </c>
      <c r="M666" s="3" t="s">
        <v>355</v>
      </c>
      <c r="N666" s="77" t="s">
        <v>354</v>
      </c>
    </row>
    <row r="667" spans="1:14" ht="30" x14ac:dyDescent="0.25">
      <c r="A667" s="61">
        <v>663</v>
      </c>
      <c r="B667" s="41" t="s">
        <v>1469</v>
      </c>
      <c r="C667" s="47" t="s">
        <v>1494</v>
      </c>
      <c r="D667" s="47" t="s">
        <v>1495</v>
      </c>
      <c r="E667" s="61"/>
      <c r="F667" s="61"/>
      <c r="G667" s="77" t="s">
        <v>1399</v>
      </c>
      <c r="H667" s="3" t="s">
        <v>83</v>
      </c>
      <c r="I667" s="183">
        <v>2</v>
      </c>
      <c r="J667" s="72">
        <v>149300</v>
      </c>
      <c r="K667" s="188">
        <f t="shared" si="10"/>
        <v>298600</v>
      </c>
      <c r="L667" s="61" t="s">
        <v>217</v>
      </c>
      <c r="M667" s="3" t="s">
        <v>355</v>
      </c>
      <c r="N667" s="77" t="s">
        <v>354</v>
      </c>
    </row>
    <row r="668" spans="1:14" ht="30" x14ac:dyDescent="0.25">
      <c r="A668" s="61">
        <v>664</v>
      </c>
      <c r="B668" s="41" t="s">
        <v>1460</v>
      </c>
      <c r="C668" s="47" t="s">
        <v>1496</v>
      </c>
      <c r="D668" s="47" t="s">
        <v>1497</v>
      </c>
      <c r="E668" s="61"/>
      <c r="F668" s="61"/>
      <c r="G668" s="77" t="s">
        <v>1632</v>
      </c>
      <c r="H668" s="3" t="s">
        <v>83</v>
      </c>
      <c r="I668" s="183">
        <v>8</v>
      </c>
      <c r="J668" s="72">
        <v>23660</v>
      </c>
      <c r="K668" s="188">
        <f t="shared" si="10"/>
        <v>189280</v>
      </c>
      <c r="L668" s="61" t="s">
        <v>217</v>
      </c>
      <c r="M668" s="3" t="s">
        <v>355</v>
      </c>
      <c r="N668" s="77" t="s">
        <v>354</v>
      </c>
    </row>
    <row r="669" spans="1:14" ht="30" x14ac:dyDescent="0.25">
      <c r="A669" s="61">
        <v>665</v>
      </c>
      <c r="B669" s="41" t="s">
        <v>1460</v>
      </c>
      <c r="C669" s="47" t="s">
        <v>1498</v>
      </c>
      <c r="D669" s="47" t="s">
        <v>1499</v>
      </c>
      <c r="E669" s="61"/>
      <c r="F669" s="61"/>
      <c r="G669" s="77" t="s">
        <v>1632</v>
      </c>
      <c r="H669" s="3" t="s">
        <v>83</v>
      </c>
      <c r="I669" s="183">
        <v>8</v>
      </c>
      <c r="J669" s="72">
        <v>24750</v>
      </c>
      <c r="K669" s="188">
        <f t="shared" si="10"/>
        <v>198000</v>
      </c>
      <c r="L669" s="61" t="s">
        <v>217</v>
      </c>
      <c r="M669" s="3" t="s">
        <v>355</v>
      </c>
      <c r="N669" s="77" t="s">
        <v>354</v>
      </c>
    </row>
    <row r="670" spans="1:14" ht="30" x14ac:dyDescent="0.25">
      <c r="A670" s="61">
        <v>666</v>
      </c>
      <c r="B670" s="41" t="s">
        <v>1460</v>
      </c>
      <c r="C670" s="47" t="s">
        <v>1500</v>
      </c>
      <c r="D670" s="47" t="s">
        <v>1501</v>
      </c>
      <c r="E670" s="61"/>
      <c r="F670" s="61"/>
      <c r="G670" s="77" t="s">
        <v>1632</v>
      </c>
      <c r="H670" s="3" t="s">
        <v>83</v>
      </c>
      <c r="I670" s="183">
        <v>2</v>
      </c>
      <c r="J670" s="72">
        <v>37400</v>
      </c>
      <c r="K670" s="188">
        <f t="shared" si="10"/>
        <v>74800</v>
      </c>
      <c r="L670" s="61" t="s">
        <v>217</v>
      </c>
      <c r="M670" s="3" t="s">
        <v>355</v>
      </c>
      <c r="N670" s="77" t="s">
        <v>354</v>
      </c>
    </row>
    <row r="671" spans="1:14" ht="30" x14ac:dyDescent="0.25">
      <c r="A671" s="61">
        <v>667</v>
      </c>
      <c r="B671" s="41" t="s">
        <v>1460</v>
      </c>
      <c r="C671" s="47" t="s">
        <v>1502</v>
      </c>
      <c r="D671" s="21" t="s">
        <v>1503</v>
      </c>
      <c r="E671" s="61"/>
      <c r="F671" s="61"/>
      <c r="G671" s="77" t="s">
        <v>1632</v>
      </c>
      <c r="H671" s="3" t="s">
        <v>83</v>
      </c>
      <c r="I671" s="183">
        <v>8</v>
      </c>
      <c r="J671" s="72">
        <v>23970</v>
      </c>
      <c r="K671" s="188">
        <f t="shared" si="10"/>
        <v>191760</v>
      </c>
      <c r="L671" s="61" t="s">
        <v>217</v>
      </c>
      <c r="M671" s="3" t="s">
        <v>355</v>
      </c>
      <c r="N671" s="77" t="s">
        <v>354</v>
      </c>
    </row>
    <row r="672" spans="1:14" ht="30" x14ac:dyDescent="0.25">
      <c r="A672" s="61">
        <v>668</v>
      </c>
      <c r="B672" s="41" t="s">
        <v>1460</v>
      </c>
      <c r="C672" s="47" t="s">
        <v>1504</v>
      </c>
      <c r="D672" s="47" t="s">
        <v>1505</v>
      </c>
      <c r="E672" s="61"/>
      <c r="F672" s="61"/>
      <c r="G672" s="77" t="s">
        <v>1632</v>
      </c>
      <c r="H672" s="3" t="s">
        <v>83</v>
      </c>
      <c r="I672" s="183">
        <v>4</v>
      </c>
      <c r="J672" s="72">
        <v>30741</v>
      </c>
      <c r="K672" s="188">
        <f t="shared" si="10"/>
        <v>122964</v>
      </c>
      <c r="L672" s="61" t="s">
        <v>217</v>
      </c>
      <c r="M672" s="3" t="s">
        <v>355</v>
      </c>
      <c r="N672" s="77" t="s">
        <v>354</v>
      </c>
    </row>
    <row r="673" spans="1:14" ht="30" x14ac:dyDescent="0.25">
      <c r="A673" s="61">
        <v>669</v>
      </c>
      <c r="B673" s="41" t="s">
        <v>1460</v>
      </c>
      <c r="C673" s="47" t="s">
        <v>1506</v>
      </c>
      <c r="D673" s="47" t="s">
        <v>1507</v>
      </c>
      <c r="E673" s="61"/>
      <c r="F673" s="61"/>
      <c r="G673" s="77" t="s">
        <v>1632</v>
      </c>
      <c r="H673" s="3" t="s">
        <v>83</v>
      </c>
      <c r="I673" s="183">
        <v>4</v>
      </c>
      <c r="J673" s="72">
        <v>19900</v>
      </c>
      <c r="K673" s="188">
        <f t="shared" si="10"/>
        <v>79600</v>
      </c>
      <c r="L673" s="61" t="s">
        <v>217</v>
      </c>
      <c r="M673" s="3" t="s">
        <v>355</v>
      </c>
      <c r="N673" s="77" t="s">
        <v>354</v>
      </c>
    </row>
    <row r="674" spans="1:14" ht="30" x14ac:dyDescent="0.25">
      <c r="A674" s="61">
        <v>670</v>
      </c>
      <c r="B674" s="41" t="s">
        <v>1460</v>
      </c>
      <c r="C674" s="47" t="s">
        <v>1508</v>
      </c>
      <c r="D674" s="47" t="s">
        <v>1509</v>
      </c>
      <c r="E674" s="61"/>
      <c r="F674" s="61"/>
      <c r="G674" s="77" t="s">
        <v>1632</v>
      </c>
      <c r="H674" s="3" t="s">
        <v>83</v>
      </c>
      <c r="I674" s="183">
        <v>4</v>
      </c>
      <c r="J674" s="72">
        <v>30500</v>
      </c>
      <c r="K674" s="188">
        <f t="shared" si="10"/>
        <v>122000</v>
      </c>
      <c r="L674" s="61" t="s">
        <v>217</v>
      </c>
      <c r="M674" s="3" t="s">
        <v>355</v>
      </c>
      <c r="N674" s="77" t="s">
        <v>354</v>
      </c>
    </row>
    <row r="675" spans="1:14" ht="30" x14ac:dyDescent="0.25">
      <c r="A675" s="61">
        <v>671</v>
      </c>
      <c r="B675" s="41" t="s">
        <v>1460</v>
      </c>
      <c r="C675" s="47" t="s">
        <v>1510</v>
      </c>
      <c r="D675" s="47" t="s">
        <v>1510</v>
      </c>
      <c r="E675" s="61"/>
      <c r="F675" s="61"/>
      <c r="G675" s="77" t="s">
        <v>1632</v>
      </c>
      <c r="H675" s="3" t="s">
        <v>83</v>
      </c>
      <c r="I675" s="183">
        <v>4</v>
      </c>
      <c r="J675" s="72">
        <v>19750</v>
      </c>
      <c r="K675" s="188">
        <f t="shared" si="10"/>
        <v>79000</v>
      </c>
      <c r="L675" s="61" t="s">
        <v>217</v>
      </c>
      <c r="M675" s="3" t="s">
        <v>355</v>
      </c>
      <c r="N675" s="77" t="s">
        <v>354</v>
      </c>
    </row>
    <row r="676" spans="1:14" ht="30" x14ac:dyDescent="0.25">
      <c r="A676" s="61">
        <v>672</v>
      </c>
      <c r="B676" s="41" t="s">
        <v>1460</v>
      </c>
      <c r="C676" s="47" t="s">
        <v>1511</v>
      </c>
      <c r="D676" s="47" t="s">
        <v>1512</v>
      </c>
      <c r="E676" s="61"/>
      <c r="F676" s="61"/>
      <c r="G676" s="77" t="s">
        <v>1632</v>
      </c>
      <c r="H676" s="3" t="s">
        <v>83</v>
      </c>
      <c r="I676" s="183">
        <v>4</v>
      </c>
      <c r="J676" s="72">
        <v>23200</v>
      </c>
      <c r="K676" s="188">
        <f t="shared" si="10"/>
        <v>92800</v>
      </c>
      <c r="L676" s="61" t="s">
        <v>217</v>
      </c>
      <c r="M676" s="3" t="s">
        <v>355</v>
      </c>
      <c r="N676" s="77" t="s">
        <v>354</v>
      </c>
    </row>
    <row r="677" spans="1:14" ht="30" x14ac:dyDescent="0.25">
      <c r="A677" s="61">
        <v>673</v>
      </c>
      <c r="B677" s="41" t="s">
        <v>1460</v>
      </c>
      <c r="C677" s="47" t="s">
        <v>1513</v>
      </c>
      <c r="D677" s="47" t="s">
        <v>1514</v>
      </c>
      <c r="E677" s="61"/>
      <c r="F677" s="61"/>
      <c r="G677" s="77" t="s">
        <v>1632</v>
      </c>
      <c r="H677" s="3" t="s">
        <v>83</v>
      </c>
      <c r="I677" s="183">
        <v>4</v>
      </c>
      <c r="J677" s="72">
        <v>22570</v>
      </c>
      <c r="K677" s="188">
        <f t="shared" si="10"/>
        <v>90280</v>
      </c>
      <c r="L677" s="61" t="s">
        <v>217</v>
      </c>
      <c r="M677" s="3" t="s">
        <v>355</v>
      </c>
      <c r="N677" s="77" t="s">
        <v>354</v>
      </c>
    </row>
    <row r="678" spans="1:14" ht="30" x14ac:dyDescent="0.25">
      <c r="A678" s="61">
        <v>674</v>
      </c>
      <c r="B678" s="41" t="s">
        <v>1460</v>
      </c>
      <c r="C678" s="47" t="s">
        <v>1515</v>
      </c>
      <c r="D678" s="47" t="s">
        <v>1516</v>
      </c>
      <c r="E678" s="61"/>
      <c r="F678" s="61"/>
      <c r="G678" s="77" t="s">
        <v>1632</v>
      </c>
      <c r="H678" s="3" t="s">
        <v>83</v>
      </c>
      <c r="I678" s="183">
        <v>6</v>
      </c>
      <c r="J678" s="72">
        <v>24475</v>
      </c>
      <c r="K678" s="188">
        <f t="shared" si="10"/>
        <v>146850</v>
      </c>
      <c r="L678" s="61" t="s">
        <v>217</v>
      </c>
      <c r="M678" s="3" t="s">
        <v>355</v>
      </c>
      <c r="N678" s="77" t="s">
        <v>354</v>
      </c>
    </row>
    <row r="679" spans="1:14" ht="30" x14ac:dyDescent="0.25">
      <c r="A679" s="61">
        <v>675</v>
      </c>
      <c r="B679" s="41" t="s">
        <v>1517</v>
      </c>
      <c r="C679" s="47" t="s">
        <v>1518</v>
      </c>
      <c r="D679" s="47" t="s">
        <v>1519</v>
      </c>
      <c r="E679" s="61"/>
      <c r="F679" s="61"/>
      <c r="G679" s="77" t="s">
        <v>1632</v>
      </c>
      <c r="H679" s="3" t="s">
        <v>83</v>
      </c>
      <c r="I679" s="183">
        <v>8</v>
      </c>
      <c r="J679" s="72">
        <v>24420</v>
      </c>
      <c r="K679" s="188">
        <f t="shared" si="10"/>
        <v>195360</v>
      </c>
      <c r="L679" s="61" t="s">
        <v>217</v>
      </c>
      <c r="M679" s="3" t="s">
        <v>355</v>
      </c>
      <c r="N679" s="77" t="s">
        <v>354</v>
      </c>
    </row>
    <row r="680" spans="1:14" ht="30" x14ac:dyDescent="0.25">
      <c r="A680" s="61">
        <v>676</v>
      </c>
      <c r="B680" s="41" t="s">
        <v>1517</v>
      </c>
      <c r="C680" s="47" t="s">
        <v>1520</v>
      </c>
      <c r="D680" s="47" t="s">
        <v>1521</v>
      </c>
      <c r="E680" s="61"/>
      <c r="F680" s="61"/>
      <c r="G680" s="77" t="s">
        <v>1632</v>
      </c>
      <c r="H680" s="3" t="s">
        <v>83</v>
      </c>
      <c r="I680" s="183">
        <v>6</v>
      </c>
      <c r="J680" s="72">
        <v>17940</v>
      </c>
      <c r="K680" s="188">
        <f t="shared" si="10"/>
        <v>107640</v>
      </c>
      <c r="L680" s="61" t="s">
        <v>217</v>
      </c>
      <c r="M680" s="3" t="s">
        <v>355</v>
      </c>
      <c r="N680" s="77" t="s">
        <v>354</v>
      </c>
    </row>
    <row r="681" spans="1:14" ht="30" x14ac:dyDescent="0.25">
      <c r="A681" s="61">
        <v>677</v>
      </c>
      <c r="B681" s="41" t="s">
        <v>1517</v>
      </c>
      <c r="C681" s="47" t="s">
        <v>1522</v>
      </c>
      <c r="D681" s="21" t="s">
        <v>1523</v>
      </c>
      <c r="E681" s="61"/>
      <c r="F681" s="61"/>
      <c r="G681" s="77" t="s">
        <v>1632</v>
      </c>
      <c r="H681" s="3" t="s">
        <v>83</v>
      </c>
      <c r="I681" s="183">
        <v>4</v>
      </c>
      <c r="J681" s="72">
        <v>17940</v>
      </c>
      <c r="K681" s="188">
        <f t="shared" si="10"/>
        <v>71760</v>
      </c>
      <c r="L681" s="61" t="s">
        <v>217</v>
      </c>
      <c r="M681" s="3" t="s">
        <v>355</v>
      </c>
      <c r="N681" s="77" t="s">
        <v>354</v>
      </c>
    </row>
    <row r="682" spans="1:14" ht="30" x14ac:dyDescent="0.25">
      <c r="A682" s="61">
        <v>678</v>
      </c>
      <c r="B682" s="41" t="s">
        <v>1443</v>
      </c>
      <c r="C682" s="47" t="s">
        <v>1524</v>
      </c>
      <c r="D682" s="47" t="s">
        <v>1525</v>
      </c>
      <c r="E682" s="61"/>
      <c r="F682" s="61"/>
      <c r="G682" s="77" t="s">
        <v>1632</v>
      </c>
      <c r="H682" s="3" t="s">
        <v>83</v>
      </c>
      <c r="I682" s="183">
        <v>2</v>
      </c>
      <c r="J682" s="72">
        <v>12400</v>
      </c>
      <c r="K682" s="188">
        <f t="shared" si="10"/>
        <v>24800</v>
      </c>
      <c r="L682" s="61" t="s">
        <v>217</v>
      </c>
      <c r="M682" s="3" t="s">
        <v>355</v>
      </c>
      <c r="N682" s="77" t="s">
        <v>354</v>
      </c>
    </row>
    <row r="683" spans="1:14" ht="30" x14ac:dyDescent="0.25">
      <c r="A683" s="61">
        <v>679</v>
      </c>
      <c r="B683" s="41" t="s">
        <v>1526</v>
      </c>
      <c r="C683" s="47" t="s">
        <v>1527</v>
      </c>
      <c r="D683" s="47" t="s">
        <v>1528</v>
      </c>
      <c r="E683" s="61"/>
      <c r="F683" s="61"/>
      <c r="G683" s="77" t="s">
        <v>1632</v>
      </c>
      <c r="H683" s="3" t="s">
        <v>83</v>
      </c>
      <c r="I683" s="183">
        <v>2</v>
      </c>
      <c r="J683" s="72">
        <v>14570</v>
      </c>
      <c r="K683" s="188">
        <f t="shared" si="10"/>
        <v>29140</v>
      </c>
      <c r="L683" s="61" t="s">
        <v>217</v>
      </c>
      <c r="M683" s="3" t="s">
        <v>355</v>
      </c>
      <c r="N683" s="77" t="s">
        <v>354</v>
      </c>
    </row>
    <row r="684" spans="1:14" ht="30" x14ac:dyDescent="0.25">
      <c r="A684" s="61">
        <v>680</v>
      </c>
      <c r="B684" s="41" t="s">
        <v>1529</v>
      </c>
      <c r="C684" s="47" t="s">
        <v>1530</v>
      </c>
      <c r="D684" s="47" t="s">
        <v>1531</v>
      </c>
      <c r="E684" s="61"/>
      <c r="F684" s="61"/>
      <c r="G684" s="77" t="s">
        <v>1632</v>
      </c>
      <c r="H684" s="3" t="s">
        <v>83</v>
      </c>
      <c r="I684" s="183">
        <v>2</v>
      </c>
      <c r="J684" s="72">
        <v>31500</v>
      </c>
      <c r="K684" s="188">
        <f t="shared" si="10"/>
        <v>63000</v>
      </c>
      <c r="L684" s="61" t="s">
        <v>217</v>
      </c>
      <c r="M684" s="3" t="s">
        <v>355</v>
      </c>
      <c r="N684" s="77" t="s">
        <v>354</v>
      </c>
    </row>
    <row r="685" spans="1:14" ht="30" x14ac:dyDescent="0.25">
      <c r="A685" s="61">
        <v>681</v>
      </c>
      <c r="B685" s="48" t="s">
        <v>1532</v>
      </c>
      <c r="C685" s="21" t="s">
        <v>1533</v>
      </c>
      <c r="D685" s="21" t="s">
        <v>1534</v>
      </c>
      <c r="E685" s="61"/>
      <c r="F685" s="61"/>
      <c r="G685" s="77" t="s">
        <v>1632</v>
      </c>
      <c r="H685" s="3" t="s">
        <v>83</v>
      </c>
      <c r="I685" s="183">
        <v>1</v>
      </c>
      <c r="J685" s="72">
        <v>29650</v>
      </c>
      <c r="K685" s="188">
        <f t="shared" si="10"/>
        <v>29650</v>
      </c>
      <c r="L685" s="61" t="s">
        <v>217</v>
      </c>
      <c r="M685" s="3" t="s">
        <v>355</v>
      </c>
      <c r="N685" s="77" t="s">
        <v>354</v>
      </c>
    </row>
    <row r="686" spans="1:14" ht="30" x14ac:dyDescent="0.25">
      <c r="A686" s="61">
        <v>682</v>
      </c>
      <c r="B686" s="48" t="s">
        <v>1532</v>
      </c>
      <c r="C686" s="21" t="s">
        <v>1535</v>
      </c>
      <c r="D686" s="21" t="s">
        <v>1536</v>
      </c>
      <c r="E686" s="61"/>
      <c r="F686" s="61"/>
      <c r="G686" s="77" t="s">
        <v>1632</v>
      </c>
      <c r="H686" s="3" t="s">
        <v>83</v>
      </c>
      <c r="I686" s="183">
        <v>1</v>
      </c>
      <c r="J686" s="72">
        <v>29650</v>
      </c>
      <c r="K686" s="188">
        <f t="shared" si="10"/>
        <v>29650</v>
      </c>
      <c r="L686" s="61" t="s">
        <v>217</v>
      </c>
      <c r="M686" s="3" t="s">
        <v>355</v>
      </c>
      <c r="N686" s="77" t="s">
        <v>354</v>
      </c>
    </row>
    <row r="687" spans="1:14" ht="30" x14ac:dyDescent="0.25">
      <c r="A687" s="61">
        <v>683</v>
      </c>
      <c r="B687" s="48" t="s">
        <v>1532</v>
      </c>
      <c r="C687" s="21" t="s">
        <v>1537</v>
      </c>
      <c r="D687" s="21" t="s">
        <v>1538</v>
      </c>
      <c r="E687" s="61"/>
      <c r="F687" s="61"/>
      <c r="G687" s="77" t="s">
        <v>1632</v>
      </c>
      <c r="H687" s="3" t="s">
        <v>83</v>
      </c>
      <c r="I687" s="183">
        <v>1</v>
      </c>
      <c r="J687" s="72">
        <v>29650</v>
      </c>
      <c r="K687" s="188">
        <f t="shared" si="10"/>
        <v>29650</v>
      </c>
      <c r="L687" s="61" t="s">
        <v>217</v>
      </c>
      <c r="M687" s="3" t="s">
        <v>355</v>
      </c>
      <c r="N687" s="77" t="s">
        <v>354</v>
      </c>
    </row>
    <row r="688" spans="1:14" ht="30" x14ac:dyDescent="0.25">
      <c r="A688" s="61">
        <v>684</v>
      </c>
      <c r="B688" s="41" t="s">
        <v>1460</v>
      </c>
      <c r="C688" s="47" t="s">
        <v>1539</v>
      </c>
      <c r="D688" s="21" t="s">
        <v>1540</v>
      </c>
      <c r="E688" s="61"/>
      <c r="F688" s="61"/>
      <c r="G688" s="77" t="s">
        <v>1632</v>
      </c>
      <c r="H688" s="3" t="s">
        <v>83</v>
      </c>
      <c r="I688" s="183">
        <v>1</v>
      </c>
      <c r="J688" s="72">
        <v>15150</v>
      </c>
      <c r="K688" s="188">
        <f t="shared" si="10"/>
        <v>15150</v>
      </c>
      <c r="L688" s="61" t="s">
        <v>217</v>
      </c>
      <c r="M688" s="3" t="s">
        <v>355</v>
      </c>
      <c r="N688" s="77" t="s">
        <v>354</v>
      </c>
    </row>
    <row r="689" spans="1:14" ht="30" x14ac:dyDescent="0.25">
      <c r="A689" s="61">
        <v>685</v>
      </c>
      <c r="B689" s="41" t="s">
        <v>1541</v>
      </c>
      <c r="C689" s="42" t="s">
        <v>1542</v>
      </c>
      <c r="D689" s="42" t="s">
        <v>1543</v>
      </c>
      <c r="E689" s="61"/>
      <c r="F689" s="61"/>
      <c r="G689" s="77" t="s">
        <v>1632</v>
      </c>
      <c r="H689" s="3" t="s">
        <v>83</v>
      </c>
      <c r="I689" s="183">
        <v>1</v>
      </c>
      <c r="J689" s="72">
        <v>13180</v>
      </c>
      <c r="K689" s="188">
        <f t="shared" si="10"/>
        <v>13180</v>
      </c>
      <c r="L689" s="61" t="s">
        <v>217</v>
      </c>
      <c r="M689" s="3" t="s">
        <v>355</v>
      </c>
      <c r="N689" s="77" t="s">
        <v>354</v>
      </c>
    </row>
    <row r="690" spans="1:14" ht="30" x14ac:dyDescent="0.25">
      <c r="A690" s="61">
        <v>686</v>
      </c>
      <c r="B690" s="48" t="s">
        <v>1544</v>
      </c>
      <c r="C690" s="42" t="s">
        <v>1545</v>
      </c>
      <c r="D690" s="42" t="s">
        <v>1546</v>
      </c>
      <c r="E690" s="61"/>
      <c r="F690" s="61"/>
      <c r="G690" s="77" t="s">
        <v>1632</v>
      </c>
      <c r="H690" s="3" t="s">
        <v>83</v>
      </c>
      <c r="I690" s="183">
        <v>2</v>
      </c>
      <c r="J690" s="72">
        <v>19300</v>
      </c>
      <c r="K690" s="188">
        <f t="shared" si="10"/>
        <v>38600</v>
      </c>
      <c r="L690" s="61" t="s">
        <v>217</v>
      </c>
      <c r="M690" s="3" t="s">
        <v>355</v>
      </c>
      <c r="N690" s="77" t="s">
        <v>354</v>
      </c>
    </row>
    <row r="691" spans="1:14" ht="30" x14ac:dyDescent="0.25">
      <c r="A691" s="61">
        <v>687</v>
      </c>
      <c r="B691" s="48" t="s">
        <v>1547</v>
      </c>
      <c r="C691" s="21" t="s">
        <v>1548</v>
      </c>
      <c r="D691" s="21" t="s">
        <v>1549</v>
      </c>
      <c r="E691" s="61"/>
      <c r="F691" s="61"/>
      <c r="G691" s="77" t="s">
        <v>1632</v>
      </c>
      <c r="H691" s="3" t="s">
        <v>83</v>
      </c>
      <c r="I691" s="183">
        <v>4</v>
      </c>
      <c r="J691" s="72">
        <v>21300</v>
      </c>
      <c r="K691" s="188">
        <f t="shared" si="10"/>
        <v>85200</v>
      </c>
      <c r="L691" s="61" t="s">
        <v>217</v>
      </c>
      <c r="M691" s="3" t="s">
        <v>355</v>
      </c>
      <c r="N691" s="77" t="s">
        <v>354</v>
      </c>
    </row>
    <row r="692" spans="1:14" ht="30" x14ac:dyDescent="0.25">
      <c r="A692" s="61">
        <v>688</v>
      </c>
      <c r="B692" s="48" t="s">
        <v>1550</v>
      </c>
      <c r="C692" s="21" t="s">
        <v>1551</v>
      </c>
      <c r="D692" s="21" t="s">
        <v>1552</v>
      </c>
      <c r="E692" s="61"/>
      <c r="F692" s="61"/>
      <c r="G692" s="77" t="s">
        <v>1632</v>
      </c>
      <c r="H692" s="3" t="s">
        <v>83</v>
      </c>
      <c r="I692" s="183">
        <v>1</v>
      </c>
      <c r="J692" s="72">
        <v>95530</v>
      </c>
      <c r="K692" s="188">
        <f t="shared" si="10"/>
        <v>95530</v>
      </c>
      <c r="L692" s="61" t="s">
        <v>217</v>
      </c>
      <c r="M692" s="3" t="s">
        <v>355</v>
      </c>
      <c r="N692" s="77" t="s">
        <v>354</v>
      </c>
    </row>
    <row r="693" spans="1:14" ht="30" x14ac:dyDescent="0.25">
      <c r="A693" s="61">
        <v>689</v>
      </c>
      <c r="B693" s="41" t="s">
        <v>1553</v>
      </c>
      <c r="C693" s="21" t="s">
        <v>1554</v>
      </c>
      <c r="D693" s="21" t="s">
        <v>1555</v>
      </c>
      <c r="E693" s="61"/>
      <c r="F693" s="61"/>
      <c r="G693" s="77" t="s">
        <v>1632</v>
      </c>
      <c r="H693" s="3" t="s">
        <v>83</v>
      </c>
      <c r="I693" s="183">
        <v>12</v>
      </c>
      <c r="J693" s="72">
        <v>1660</v>
      </c>
      <c r="K693" s="188">
        <f t="shared" si="10"/>
        <v>19920</v>
      </c>
      <c r="L693" s="61" t="s">
        <v>217</v>
      </c>
      <c r="M693" s="3" t="s">
        <v>355</v>
      </c>
      <c r="N693" s="77" t="s">
        <v>354</v>
      </c>
    </row>
    <row r="694" spans="1:14" ht="30" x14ac:dyDescent="0.25">
      <c r="A694" s="61">
        <v>690</v>
      </c>
      <c r="B694" s="48" t="s">
        <v>1556</v>
      </c>
      <c r="C694" s="45" t="s">
        <v>1557</v>
      </c>
      <c r="D694" s="45" t="s">
        <v>1557</v>
      </c>
      <c r="E694" s="61"/>
      <c r="F694" s="61"/>
      <c r="G694" s="77" t="s">
        <v>1632</v>
      </c>
      <c r="H694" s="3" t="s">
        <v>83</v>
      </c>
      <c r="I694" s="183">
        <v>2</v>
      </c>
      <c r="J694" s="72">
        <v>22320</v>
      </c>
      <c r="K694" s="188">
        <f t="shared" si="10"/>
        <v>44640</v>
      </c>
      <c r="L694" s="61" t="s">
        <v>217</v>
      </c>
      <c r="M694" s="3" t="s">
        <v>355</v>
      </c>
      <c r="N694" s="77" t="s">
        <v>354</v>
      </c>
    </row>
    <row r="695" spans="1:14" ht="30" x14ac:dyDescent="0.25">
      <c r="A695" s="61">
        <v>691</v>
      </c>
      <c r="B695" s="41" t="s">
        <v>1558</v>
      </c>
      <c r="C695" s="21" t="s">
        <v>1559</v>
      </c>
      <c r="D695" s="21" t="s">
        <v>1560</v>
      </c>
      <c r="E695" s="61"/>
      <c r="F695" s="61"/>
      <c r="G695" s="77" t="s">
        <v>1632</v>
      </c>
      <c r="H695" s="3" t="s">
        <v>83</v>
      </c>
      <c r="I695" s="183">
        <v>12</v>
      </c>
      <c r="J695" s="72">
        <v>11200</v>
      </c>
      <c r="K695" s="188">
        <f t="shared" si="10"/>
        <v>134400</v>
      </c>
      <c r="L695" s="61" t="s">
        <v>217</v>
      </c>
      <c r="M695" s="3" t="s">
        <v>355</v>
      </c>
      <c r="N695" s="77" t="s">
        <v>354</v>
      </c>
    </row>
    <row r="696" spans="1:14" ht="30" x14ac:dyDescent="0.25">
      <c r="A696" s="61">
        <v>692</v>
      </c>
      <c r="B696" s="48" t="s">
        <v>1561</v>
      </c>
      <c r="C696" s="21" t="s">
        <v>1562</v>
      </c>
      <c r="D696" s="21" t="s">
        <v>1562</v>
      </c>
      <c r="E696" s="61"/>
      <c r="F696" s="61"/>
      <c r="G696" s="77" t="s">
        <v>1632</v>
      </c>
      <c r="H696" s="3" t="s">
        <v>83</v>
      </c>
      <c r="I696" s="183">
        <v>4</v>
      </c>
      <c r="J696" s="72">
        <v>14200</v>
      </c>
      <c r="K696" s="188">
        <f t="shared" si="10"/>
        <v>56800</v>
      </c>
      <c r="L696" s="61" t="s">
        <v>217</v>
      </c>
      <c r="M696" s="3" t="s">
        <v>355</v>
      </c>
      <c r="N696" s="77" t="s">
        <v>354</v>
      </c>
    </row>
    <row r="697" spans="1:14" ht="30" x14ac:dyDescent="0.25">
      <c r="A697" s="61">
        <v>693</v>
      </c>
      <c r="B697" s="48" t="s">
        <v>1563</v>
      </c>
      <c r="C697" s="21" t="s">
        <v>1564</v>
      </c>
      <c r="D697" s="21" t="s">
        <v>1564</v>
      </c>
      <c r="E697" s="61"/>
      <c r="F697" s="61"/>
      <c r="G697" s="77" t="s">
        <v>1632</v>
      </c>
      <c r="H697" s="3" t="s">
        <v>83</v>
      </c>
      <c r="I697" s="183">
        <v>2</v>
      </c>
      <c r="J697" s="72">
        <v>16420</v>
      </c>
      <c r="K697" s="188">
        <f t="shared" si="10"/>
        <v>32840</v>
      </c>
      <c r="L697" s="61" t="s">
        <v>217</v>
      </c>
      <c r="M697" s="3" t="s">
        <v>355</v>
      </c>
      <c r="N697" s="77" t="s">
        <v>354</v>
      </c>
    </row>
    <row r="698" spans="1:14" ht="30" x14ac:dyDescent="0.25">
      <c r="A698" s="61">
        <v>694</v>
      </c>
      <c r="B698" s="48" t="s">
        <v>1565</v>
      </c>
      <c r="C698" s="21" t="s">
        <v>1566</v>
      </c>
      <c r="D698" s="21" t="s">
        <v>1567</v>
      </c>
      <c r="E698" s="61"/>
      <c r="F698" s="61"/>
      <c r="G698" s="77" t="s">
        <v>1632</v>
      </c>
      <c r="H698" s="3" t="s">
        <v>83</v>
      </c>
      <c r="I698" s="183">
        <v>1</v>
      </c>
      <c r="J698" s="72">
        <v>34375</v>
      </c>
      <c r="K698" s="188">
        <f t="shared" si="10"/>
        <v>34375</v>
      </c>
      <c r="L698" s="61" t="s">
        <v>217</v>
      </c>
      <c r="M698" s="3" t="s">
        <v>355</v>
      </c>
      <c r="N698" s="77" t="s">
        <v>354</v>
      </c>
    </row>
    <row r="699" spans="1:14" ht="30" x14ac:dyDescent="0.25">
      <c r="A699" s="61">
        <v>695</v>
      </c>
      <c r="B699" s="3" t="s">
        <v>1568</v>
      </c>
      <c r="C699" s="21" t="s">
        <v>1569</v>
      </c>
      <c r="D699" s="21" t="s">
        <v>1570</v>
      </c>
      <c r="E699" s="61"/>
      <c r="F699" s="61"/>
      <c r="G699" s="77" t="s">
        <v>1632</v>
      </c>
      <c r="H699" s="3" t="s">
        <v>83</v>
      </c>
      <c r="I699" s="183">
        <v>4</v>
      </c>
      <c r="J699" s="72">
        <v>20890</v>
      </c>
      <c r="K699" s="188">
        <f t="shared" ref="K699:K764" si="11">I699*J699</f>
        <v>83560</v>
      </c>
      <c r="L699" s="61" t="s">
        <v>217</v>
      </c>
      <c r="M699" s="3" t="s">
        <v>355</v>
      </c>
      <c r="N699" s="77" t="s">
        <v>354</v>
      </c>
    </row>
    <row r="700" spans="1:14" ht="30" x14ac:dyDescent="0.25">
      <c r="A700" s="61">
        <v>696</v>
      </c>
      <c r="B700" s="83" t="s">
        <v>1571</v>
      </c>
      <c r="C700" s="21" t="s">
        <v>1572</v>
      </c>
      <c r="D700" s="21" t="s">
        <v>1572</v>
      </c>
      <c r="E700" s="61"/>
      <c r="F700" s="61"/>
      <c r="G700" s="77" t="s">
        <v>1632</v>
      </c>
      <c r="H700" s="3" t="s">
        <v>83</v>
      </c>
      <c r="I700" s="183">
        <v>4</v>
      </c>
      <c r="J700" s="72">
        <v>10900</v>
      </c>
      <c r="K700" s="188">
        <f t="shared" si="11"/>
        <v>43600</v>
      </c>
      <c r="L700" s="61" t="s">
        <v>217</v>
      </c>
      <c r="M700" s="3" t="s">
        <v>355</v>
      </c>
      <c r="N700" s="77" t="s">
        <v>354</v>
      </c>
    </row>
    <row r="701" spans="1:14" ht="30" x14ac:dyDescent="0.25">
      <c r="A701" s="61">
        <v>697</v>
      </c>
      <c r="B701" s="3" t="s">
        <v>1573</v>
      </c>
      <c r="C701" s="21" t="s">
        <v>1574</v>
      </c>
      <c r="D701" s="21" t="s">
        <v>1575</v>
      </c>
      <c r="E701" s="61"/>
      <c r="F701" s="61"/>
      <c r="G701" s="77" t="s">
        <v>1632</v>
      </c>
      <c r="H701" s="3" t="s">
        <v>83</v>
      </c>
      <c r="I701" s="183">
        <v>6</v>
      </c>
      <c r="J701" s="72">
        <v>2100</v>
      </c>
      <c r="K701" s="188">
        <f t="shared" si="11"/>
        <v>12600</v>
      </c>
      <c r="L701" s="61" t="s">
        <v>217</v>
      </c>
      <c r="M701" s="3" t="s">
        <v>355</v>
      </c>
      <c r="N701" s="77" t="s">
        <v>354</v>
      </c>
    </row>
    <row r="702" spans="1:14" ht="30" x14ac:dyDescent="0.25">
      <c r="A702" s="61">
        <v>698</v>
      </c>
      <c r="B702" s="3" t="s">
        <v>1576</v>
      </c>
      <c r="C702" s="21" t="s">
        <v>1577</v>
      </c>
      <c r="D702" s="21" t="s">
        <v>1578</v>
      </c>
      <c r="E702" s="61"/>
      <c r="F702" s="61"/>
      <c r="G702" s="77" t="s">
        <v>1632</v>
      </c>
      <c r="H702" s="3" t="s">
        <v>83</v>
      </c>
      <c r="I702" s="183">
        <v>12</v>
      </c>
      <c r="J702" s="72">
        <v>2540</v>
      </c>
      <c r="K702" s="188">
        <f t="shared" si="11"/>
        <v>30480</v>
      </c>
      <c r="L702" s="61" t="s">
        <v>217</v>
      </c>
      <c r="M702" s="3" t="s">
        <v>355</v>
      </c>
      <c r="N702" s="77" t="s">
        <v>354</v>
      </c>
    </row>
    <row r="703" spans="1:14" ht="30" x14ac:dyDescent="0.25">
      <c r="A703" s="61">
        <v>699</v>
      </c>
      <c r="B703" s="3" t="s">
        <v>1579</v>
      </c>
      <c r="C703" s="21" t="s">
        <v>1580</v>
      </c>
      <c r="D703" s="21" t="s">
        <v>1581</v>
      </c>
      <c r="E703" s="61"/>
      <c r="F703" s="61"/>
      <c r="G703" s="77" t="s">
        <v>1632</v>
      </c>
      <c r="H703" s="3" t="s">
        <v>83</v>
      </c>
      <c r="I703" s="183">
        <v>2</v>
      </c>
      <c r="J703" s="72">
        <v>6874.9999999999991</v>
      </c>
      <c r="K703" s="188">
        <f t="shared" si="11"/>
        <v>13749.999999999998</v>
      </c>
      <c r="L703" s="61" t="s">
        <v>217</v>
      </c>
      <c r="M703" s="3" t="s">
        <v>355</v>
      </c>
      <c r="N703" s="77" t="s">
        <v>354</v>
      </c>
    </row>
    <row r="704" spans="1:14" ht="30" x14ac:dyDescent="0.25">
      <c r="A704" s="61">
        <v>700</v>
      </c>
      <c r="B704" s="41" t="s">
        <v>1582</v>
      </c>
      <c r="C704" s="21" t="s">
        <v>1583</v>
      </c>
      <c r="D704" s="21" t="s">
        <v>1584</v>
      </c>
      <c r="E704" s="61"/>
      <c r="F704" s="61"/>
      <c r="G704" s="77" t="s">
        <v>1632</v>
      </c>
      <c r="H704" s="3" t="s">
        <v>83</v>
      </c>
      <c r="I704" s="183">
        <v>6</v>
      </c>
      <c r="J704" s="72">
        <v>1760</v>
      </c>
      <c r="K704" s="188">
        <f t="shared" si="11"/>
        <v>10560</v>
      </c>
      <c r="L704" s="61" t="s">
        <v>217</v>
      </c>
      <c r="M704" s="3" t="s">
        <v>355</v>
      </c>
      <c r="N704" s="77" t="s">
        <v>354</v>
      </c>
    </row>
    <row r="705" spans="1:14" ht="30" x14ac:dyDescent="0.25">
      <c r="A705" s="61">
        <v>701</v>
      </c>
      <c r="B705" s="41" t="s">
        <v>1585</v>
      </c>
      <c r="C705" s="21" t="s">
        <v>1586</v>
      </c>
      <c r="D705" s="21" t="s">
        <v>1587</v>
      </c>
      <c r="E705" s="61"/>
      <c r="F705" s="61"/>
      <c r="G705" s="77" t="s">
        <v>1632</v>
      </c>
      <c r="H705" s="3" t="s">
        <v>83</v>
      </c>
      <c r="I705" s="183">
        <v>12</v>
      </c>
      <c r="J705" s="72">
        <v>1760</v>
      </c>
      <c r="K705" s="188">
        <f t="shared" si="11"/>
        <v>21120</v>
      </c>
      <c r="L705" s="61" t="s">
        <v>217</v>
      </c>
      <c r="M705" s="3" t="s">
        <v>355</v>
      </c>
      <c r="N705" s="77" t="s">
        <v>354</v>
      </c>
    </row>
    <row r="706" spans="1:14" ht="30" x14ac:dyDescent="0.25">
      <c r="A706" s="61">
        <v>702</v>
      </c>
      <c r="B706" s="3" t="s">
        <v>1588</v>
      </c>
      <c r="C706" s="21" t="s">
        <v>1589</v>
      </c>
      <c r="D706" s="21" t="s">
        <v>1590</v>
      </c>
      <c r="E706" s="61"/>
      <c r="F706" s="61"/>
      <c r="G706" s="77" t="s">
        <v>1632</v>
      </c>
      <c r="H706" s="3" t="s">
        <v>83</v>
      </c>
      <c r="I706" s="183">
        <v>30</v>
      </c>
      <c r="J706" s="72">
        <v>2040</v>
      </c>
      <c r="K706" s="188">
        <f t="shared" si="11"/>
        <v>61200</v>
      </c>
      <c r="L706" s="61" t="s">
        <v>217</v>
      </c>
      <c r="M706" s="3" t="s">
        <v>355</v>
      </c>
      <c r="N706" s="77" t="s">
        <v>354</v>
      </c>
    </row>
    <row r="707" spans="1:14" ht="30" x14ac:dyDescent="0.25">
      <c r="A707" s="61">
        <v>703</v>
      </c>
      <c r="B707" s="41" t="s">
        <v>1591</v>
      </c>
      <c r="C707" s="21" t="s">
        <v>1592</v>
      </c>
      <c r="D707" s="21" t="s">
        <v>1593</v>
      </c>
      <c r="E707" s="61"/>
      <c r="F707" s="61"/>
      <c r="G707" s="77" t="s">
        <v>1632</v>
      </c>
      <c r="H707" s="3" t="s">
        <v>83</v>
      </c>
      <c r="I707" s="183">
        <v>6</v>
      </c>
      <c r="J707" s="72">
        <v>820</v>
      </c>
      <c r="K707" s="188">
        <f t="shared" si="11"/>
        <v>4920</v>
      </c>
      <c r="L707" s="61" t="s">
        <v>217</v>
      </c>
      <c r="M707" s="3" t="s">
        <v>355</v>
      </c>
      <c r="N707" s="77" t="s">
        <v>354</v>
      </c>
    </row>
    <row r="708" spans="1:14" ht="30" x14ac:dyDescent="0.25">
      <c r="A708" s="61">
        <v>704</v>
      </c>
      <c r="B708" s="41" t="s">
        <v>1594</v>
      </c>
      <c r="C708" s="21" t="s">
        <v>1595</v>
      </c>
      <c r="D708" s="21" t="s">
        <v>1596</v>
      </c>
      <c r="E708" s="61"/>
      <c r="F708" s="61"/>
      <c r="G708" s="77" t="s">
        <v>1632</v>
      </c>
      <c r="H708" s="3" t="s">
        <v>83</v>
      </c>
      <c r="I708" s="183">
        <v>6</v>
      </c>
      <c r="J708" s="72">
        <v>1960</v>
      </c>
      <c r="K708" s="188">
        <f t="shared" si="11"/>
        <v>11760</v>
      </c>
      <c r="L708" s="61" t="s">
        <v>217</v>
      </c>
      <c r="M708" s="3" t="s">
        <v>355</v>
      </c>
      <c r="N708" s="77" t="s">
        <v>354</v>
      </c>
    </row>
    <row r="709" spans="1:14" ht="30" x14ac:dyDescent="0.25">
      <c r="A709" s="61">
        <v>705</v>
      </c>
      <c r="B709" s="3" t="s">
        <v>1597</v>
      </c>
      <c r="C709" s="21" t="s">
        <v>1598</v>
      </c>
      <c r="D709" s="21" t="s">
        <v>1599</v>
      </c>
      <c r="E709" s="61"/>
      <c r="F709" s="61"/>
      <c r="G709" s="77" t="s">
        <v>1632</v>
      </c>
      <c r="H709" s="3" t="s">
        <v>83</v>
      </c>
      <c r="I709" s="183">
        <v>2</v>
      </c>
      <c r="J709" s="72">
        <v>2500</v>
      </c>
      <c r="K709" s="188">
        <f t="shared" si="11"/>
        <v>5000</v>
      </c>
      <c r="L709" s="61" t="s">
        <v>217</v>
      </c>
      <c r="M709" s="3" t="s">
        <v>355</v>
      </c>
      <c r="N709" s="77" t="s">
        <v>354</v>
      </c>
    </row>
    <row r="710" spans="1:14" ht="30" x14ac:dyDescent="0.25">
      <c r="A710" s="61">
        <v>706</v>
      </c>
      <c r="B710" s="3" t="s">
        <v>1600</v>
      </c>
      <c r="C710" s="21" t="s">
        <v>1601</v>
      </c>
      <c r="D710" s="21" t="s">
        <v>1602</v>
      </c>
      <c r="E710" s="61"/>
      <c r="F710" s="61"/>
      <c r="G710" s="77" t="s">
        <v>1632</v>
      </c>
      <c r="H710" s="3" t="s">
        <v>83</v>
      </c>
      <c r="I710" s="183">
        <v>4</v>
      </c>
      <c r="J710" s="72">
        <v>2160</v>
      </c>
      <c r="K710" s="188">
        <f t="shared" si="11"/>
        <v>8640</v>
      </c>
      <c r="L710" s="61" t="s">
        <v>217</v>
      </c>
      <c r="M710" s="3" t="s">
        <v>355</v>
      </c>
      <c r="N710" s="77" t="s">
        <v>354</v>
      </c>
    </row>
    <row r="711" spans="1:14" ht="30" x14ac:dyDescent="0.25">
      <c r="A711" s="61">
        <v>707</v>
      </c>
      <c r="B711" s="3" t="s">
        <v>1600</v>
      </c>
      <c r="C711" s="21" t="s">
        <v>1603</v>
      </c>
      <c r="D711" s="21" t="s">
        <v>1604</v>
      </c>
      <c r="E711" s="61"/>
      <c r="F711" s="61"/>
      <c r="G711" s="77" t="s">
        <v>1632</v>
      </c>
      <c r="H711" s="3" t="s">
        <v>83</v>
      </c>
      <c r="I711" s="183">
        <v>6</v>
      </c>
      <c r="J711" s="72">
        <v>1800</v>
      </c>
      <c r="K711" s="188">
        <f t="shared" si="11"/>
        <v>10800</v>
      </c>
      <c r="L711" s="61" t="s">
        <v>217</v>
      </c>
      <c r="M711" s="3" t="s">
        <v>355</v>
      </c>
      <c r="N711" s="77" t="s">
        <v>354</v>
      </c>
    </row>
    <row r="712" spans="1:14" ht="30" x14ac:dyDescent="0.25">
      <c r="A712" s="61">
        <v>708</v>
      </c>
      <c r="B712" s="48" t="s">
        <v>1605</v>
      </c>
      <c r="C712" s="21" t="s">
        <v>1606</v>
      </c>
      <c r="D712" s="21" t="s">
        <v>1607</v>
      </c>
      <c r="E712" s="61"/>
      <c r="F712" s="61"/>
      <c r="G712" s="77" t="s">
        <v>1632</v>
      </c>
      <c r="H712" s="3" t="s">
        <v>83</v>
      </c>
      <c r="I712" s="183">
        <v>12</v>
      </c>
      <c r="J712" s="72">
        <v>1170</v>
      </c>
      <c r="K712" s="188">
        <f t="shared" si="11"/>
        <v>14040</v>
      </c>
      <c r="L712" s="61" t="s">
        <v>217</v>
      </c>
      <c r="M712" s="3" t="s">
        <v>355</v>
      </c>
      <c r="N712" s="77" t="s">
        <v>354</v>
      </c>
    </row>
    <row r="713" spans="1:14" ht="30" x14ac:dyDescent="0.25">
      <c r="A713" s="61">
        <v>709</v>
      </c>
      <c r="B713" s="3" t="s">
        <v>1608</v>
      </c>
      <c r="C713" s="21" t="s">
        <v>1609</v>
      </c>
      <c r="D713" s="21" t="s">
        <v>1610</v>
      </c>
      <c r="E713" s="61"/>
      <c r="F713" s="61"/>
      <c r="G713" s="77" t="s">
        <v>1632</v>
      </c>
      <c r="H713" s="3" t="s">
        <v>83</v>
      </c>
      <c r="I713" s="183">
        <v>1</v>
      </c>
      <c r="J713" s="72">
        <v>68750</v>
      </c>
      <c r="K713" s="188">
        <f t="shared" si="11"/>
        <v>68750</v>
      </c>
      <c r="L713" s="61" t="s">
        <v>217</v>
      </c>
      <c r="M713" s="3" t="s">
        <v>355</v>
      </c>
      <c r="N713" s="77" t="s">
        <v>354</v>
      </c>
    </row>
    <row r="714" spans="1:14" ht="30" x14ac:dyDescent="0.25">
      <c r="A714" s="61">
        <v>710</v>
      </c>
      <c r="B714" s="3" t="s">
        <v>1611</v>
      </c>
      <c r="C714" s="21" t="s">
        <v>1612</v>
      </c>
      <c r="D714" s="21" t="s">
        <v>1613</v>
      </c>
      <c r="E714" s="61"/>
      <c r="F714" s="61"/>
      <c r="G714" s="77" t="s">
        <v>1632</v>
      </c>
      <c r="H714" s="3" t="s">
        <v>83</v>
      </c>
      <c r="I714" s="183">
        <v>200</v>
      </c>
      <c r="J714" s="72">
        <v>30</v>
      </c>
      <c r="K714" s="188">
        <f t="shared" si="11"/>
        <v>6000</v>
      </c>
      <c r="L714" s="61" t="s">
        <v>217</v>
      </c>
      <c r="M714" s="3" t="s">
        <v>355</v>
      </c>
      <c r="N714" s="77" t="s">
        <v>354</v>
      </c>
    </row>
    <row r="715" spans="1:14" ht="30" x14ac:dyDescent="0.25">
      <c r="A715" s="61">
        <v>711</v>
      </c>
      <c r="B715" s="48" t="s">
        <v>1614</v>
      </c>
      <c r="C715" s="21" t="s">
        <v>1615</v>
      </c>
      <c r="D715" s="21" t="s">
        <v>1616</v>
      </c>
      <c r="E715" s="61"/>
      <c r="F715" s="61"/>
      <c r="G715" s="77" t="s">
        <v>1632</v>
      </c>
      <c r="H715" s="3" t="s">
        <v>83</v>
      </c>
      <c r="I715" s="183">
        <v>20</v>
      </c>
      <c r="J715" s="72">
        <v>880</v>
      </c>
      <c r="K715" s="188">
        <f t="shared" si="11"/>
        <v>17600</v>
      </c>
      <c r="L715" s="61" t="s">
        <v>217</v>
      </c>
      <c r="M715" s="3" t="s">
        <v>355</v>
      </c>
      <c r="N715" s="77" t="s">
        <v>354</v>
      </c>
    </row>
    <row r="716" spans="1:14" ht="30" x14ac:dyDescent="0.25">
      <c r="A716" s="61">
        <v>712</v>
      </c>
      <c r="B716" s="49" t="s">
        <v>1617</v>
      </c>
      <c r="C716" s="45" t="s">
        <v>1618</v>
      </c>
      <c r="D716" s="45" t="s">
        <v>1619</v>
      </c>
      <c r="E716" s="61"/>
      <c r="F716" s="61"/>
      <c r="G716" s="77" t="s">
        <v>1632</v>
      </c>
      <c r="H716" s="3" t="s">
        <v>83</v>
      </c>
      <c r="I716" s="183">
        <v>20</v>
      </c>
      <c r="J716" s="72">
        <v>6300</v>
      </c>
      <c r="K716" s="188">
        <f t="shared" si="11"/>
        <v>126000</v>
      </c>
      <c r="L716" s="61" t="s">
        <v>217</v>
      </c>
      <c r="M716" s="3" t="s">
        <v>355</v>
      </c>
      <c r="N716" s="77" t="s">
        <v>354</v>
      </c>
    </row>
    <row r="717" spans="1:14" ht="30" x14ac:dyDescent="0.25">
      <c r="A717" s="61">
        <v>713</v>
      </c>
      <c r="B717" s="48" t="s">
        <v>1620</v>
      </c>
      <c r="C717" s="45" t="s">
        <v>1621</v>
      </c>
      <c r="D717" s="45" t="s">
        <v>1622</v>
      </c>
      <c r="E717" s="61"/>
      <c r="F717" s="61"/>
      <c r="G717" s="77" t="s">
        <v>1632</v>
      </c>
      <c r="H717" s="3" t="s">
        <v>83</v>
      </c>
      <c r="I717" s="183">
        <v>12</v>
      </c>
      <c r="J717" s="72">
        <v>6200</v>
      </c>
      <c r="K717" s="188">
        <f t="shared" si="11"/>
        <v>74400</v>
      </c>
      <c r="L717" s="61" t="s">
        <v>217</v>
      </c>
      <c r="M717" s="3" t="s">
        <v>355</v>
      </c>
      <c r="N717" s="77" t="s">
        <v>354</v>
      </c>
    </row>
    <row r="718" spans="1:14" ht="30" x14ac:dyDescent="0.25">
      <c r="A718" s="61">
        <v>714</v>
      </c>
      <c r="B718" s="48" t="s">
        <v>1620</v>
      </c>
      <c r="C718" s="45" t="s">
        <v>1623</v>
      </c>
      <c r="D718" s="45" t="s">
        <v>1624</v>
      </c>
      <c r="E718" s="61"/>
      <c r="F718" s="61"/>
      <c r="G718" s="77" t="s">
        <v>1632</v>
      </c>
      <c r="H718" s="3" t="s">
        <v>83</v>
      </c>
      <c r="I718" s="183">
        <v>12</v>
      </c>
      <c r="J718" s="72">
        <v>6050</v>
      </c>
      <c r="K718" s="188">
        <f t="shared" si="11"/>
        <v>72600</v>
      </c>
      <c r="L718" s="61" t="s">
        <v>217</v>
      </c>
      <c r="M718" s="3" t="s">
        <v>355</v>
      </c>
      <c r="N718" s="77" t="s">
        <v>354</v>
      </c>
    </row>
    <row r="719" spans="1:14" ht="30" x14ac:dyDescent="0.25">
      <c r="A719" s="61">
        <v>715</v>
      </c>
      <c r="B719" s="48" t="s">
        <v>1625</v>
      </c>
      <c r="C719" s="21" t="s">
        <v>1626</v>
      </c>
      <c r="D719" s="21" t="s">
        <v>1627</v>
      </c>
      <c r="E719" s="61"/>
      <c r="F719" s="61"/>
      <c r="G719" s="77" t="s">
        <v>1632</v>
      </c>
      <c r="H719" s="3" t="s">
        <v>83</v>
      </c>
      <c r="I719" s="183">
        <v>2</v>
      </c>
      <c r="J719" s="72">
        <v>3200</v>
      </c>
      <c r="K719" s="188">
        <f t="shared" si="11"/>
        <v>6400</v>
      </c>
      <c r="L719" s="61" t="s">
        <v>217</v>
      </c>
      <c r="M719" s="3" t="s">
        <v>355</v>
      </c>
      <c r="N719" s="77" t="s">
        <v>354</v>
      </c>
    </row>
    <row r="720" spans="1:14" ht="75" x14ac:dyDescent="0.25">
      <c r="A720" s="61">
        <v>716</v>
      </c>
      <c r="B720" s="41" t="s">
        <v>1628</v>
      </c>
      <c r="C720" s="21" t="s">
        <v>1631</v>
      </c>
      <c r="D720" s="21" t="s">
        <v>1629</v>
      </c>
      <c r="E720" s="61"/>
      <c r="F720" s="61"/>
      <c r="G720" s="61" t="s">
        <v>1749</v>
      </c>
      <c r="H720" s="61" t="s">
        <v>1403</v>
      </c>
      <c r="I720" s="183">
        <v>1</v>
      </c>
      <c r="J720" s="73">
        <v>1763385</v>
      </c>
      <c r="K720" s="188">
        <f t="shared" si="11"/>
        <v>1763385</v>
      </c>
      <c r="L720" s="61" t="s">
        <v>217</v>
      </c>
      <c r="M720" s="3" t="s">
        <v>355</v>
      </c>
      <c r="N720" s="77" t="s">
        <v>354</v>
      </c>
    </row>
    <row r="721" spans="1:14" ht="30" x14ac:dyDescent="0.25">
      <c r="A721" s="61">
        <v>717</v>
      </c>
      <c r="B721" s="170" t="s">
        <v>1639</v>
      </c>
      <c r="C721" s="21" t="s">
        <v>1633</v>
      </c>
      <c r="D721" s="21" t="s">
        <v>1881</v>
      </c>
      <c r="E721" s="61"/>
      <c r="F721" s="61"/>
      <c r="G721" s="61" t="s">
        <v>1399</v>
      </c>
      <c r="H721" s="61" t="s">
        <v>1403</v>
      </c>
      <c r="I721" s="183">
        <v>1</v>
      </c>
      <c r="J721" s="188">
        <v>471000</v>
      </c>
      <c r="K721" s="188">
        <v>471000</v>
      </c>
      <c r="L721" s="61" t="s">
        <v>1435</v>
      </c>
      <c r="M721" s="3" t="s">
        <v>355</v>
      </c>
      <c r="N721" s="77" t="s">
        <v>354</v>
      </c>
    </row>
    <row r="722" spans="1:14" ht="30" x14ac:dyDescent="0.25">
      <c r="A722" s="61">
        <v>718</v>
      </c>
      <c r="B722" s="170" t="s">
        <v>1639</v>
      </c>
      <c r="C722" s="21" t="s">
        <v>1633</v>
      </c>
      <c r="D722" s="21" t="s">
        <v>1882</v>
      </c>
      <c r="E722" s="61"/>
      <c r="F722" s="61"/>
      <c r="G722" s="61" t="s">
        <v>1399</v>
      </c>
      <c r="H722" s="61" t="s">
        <v>1403</v>
      </c>
      <c r="I722" s="183">
        <v>1</v>
      </c>
      <c r="J722" s="188">
        <v>169000</v>
      </c>
      <c r="K722" s="188">
        <v>169000</v>
      </c>
      <c r="L722" s="61" t="s">
        <v>1435</v>
      </c>
      <c r="M722" s="3" t="s">
        <v>355</v>
      </c>
      <c r="N722" s="77" t="s">
        <v>354</v>
      </c>
    </row>
    <row r="723" spans="1:14" ht="60" x14ac:dyDescent="0.25">
      <c r="A723" s="61">
        <v>719</v>
      </c>
      <c r="B723" s="170" t="s">
        <v>1639</v>
      </c>
      <c r="C723" s="50" t="s">
        <v>1634</v>
      </c>
      <c r="D723" s="50" t="s">
        <v>1635</v>
      </c>
      <c r="E723" s="61"/>
      <c r="F723" s="61"/>
      <c r="G723" s="61" t="s">
        <v>1749</v>
      </c>
      <c r="H723" s="61" t="s">
        <v>1403</v>
      </c>
      <c r="I723" s="183">
        <v>1</v>
      </c>
      <c r="J723" s="73">
        <v>1337800</v>
      </c>
      <c r="K723" s="188">
        <f t="shared" si="11"/>
        <v>1337800</v>
      </c>
      <c r="L723" s="61" t="s">
        <v>217</v>
      </c>
      <c r="M723" s="3" t="s">
        <v>355</v>
      </c>
      <c r="N723" s="77" t="s">
        <v>354</v>
      </c>
    </row>
    <row r="724" spans="1:14" ht="30" x14ac:dyDescent="0.25">
      <c r="A724" s="61">
        <v>720</v>
      </c>
      <c r="B724" s="170" t="s">
        <v>1639</v>
      </c>
      <c r="C724" s="51" t="s">
        <v>1636</v>
      </c>
      <c r="D724" s="52" t="s">
        <v>1637</v>
      </c>
      <c r="E724" s="61"/>
      <c r="F724" s="61"/>
      <c r="G724" s="61" t="s">
        <v>1399</v>
      </c>
      <c r="H724" s="61" t="s">
        <v>1403</v>
      </c>
      <c r="I724" s="183">
        <v>1</v>
      </c>
      <c r="J724" s="73">
        <v>343200</v>
      </c>
      <c r="K724" s="188">
        <f t="shared" si="11"/>
        <v>343200</v>
      </c>
      <c r="L724" s="61" t="s">
        <v>217</v>
      </c>
      <c r="M724" s="3" t="s">
        <v>355</v>
      </c>
      <c r="N724" s="77" t="s">
        <v>354</v>
      </c>
    </row>
    <row r="725" spans="1:14" ht="45" x14ac:dyDescent="0.25">
      <c r="A725" s="61">
        <v>721</v>
      </c>
      <c r="B725" s="41" t="s">
        <v>1640</v>
      </c>
      <c r="C725" s="21" t="s">
        <v>1642</v>
      </c>
      <c r="D725" s="53" t="s">
        <v>1638</v>
      </c>
      <c r="E725" s="61"/>
      <c r="F725" s="61"/>
      <c r="G725" s="61" t="s">
        <v>1399</v>
      </c>
      <c r="H725" s="61" t="s">
        <v>1641</v>
      </c>
      <c r="I725" s="183">
        <v>1</v>
      </c>
      <c r="J725" s="73">
        <v>160000</v>
      </c>
      <c r="K725" s="188">
        <f t="shared" si="11"/>
        <v>160000</v>
      </c>
      <c r="L725" s="61" t="s">
        <v>356</v>
      </c>
      <c r="M725" s="3" t="s">
        <v>355</v>
      </c>
      <c r="N725" s="77" t="s">
        <v>354</v>
      </c>
    </row>
    <row r="726" spans="1:14" ht="30" x14ac:dyDescent="0.25">
      <c r="A726" s="61">
        <v>722</v>
      </c>
      <c r="B726" s="40" t="s">
        <v>1643</v>
      </c>
      <c r="C726" s="3" t="s">
        <v>1644</v>
      </c>
      <c r="D726" s="3" t="s">
        <v>1645</v>
      </c>
      <c r="E726" s="2"/>
      <c r="F726" s="3"/>
      <c r="G726" s="3" t="s">
        <v>1399</v>
      </c>
      <c r="H726" s="55" t="s">
        <v>1403</v>
      </c>
      <c r="I726" s="56">
        <v>1</v>
      </c>
      <c r="J726" s="203">
        <v>1371667</v>
      </c>
      <c r="K726" s="188">
        <f t="shared" si="11"/>
        <v>1371667</v>
      </c>
      <c r="L726" s="204" t="s">
        <v>1689</v>
      </c>
      <c r="M726" s="54" t="s">
        <v>1690</v>
      </c>
      <c r="N726" s="205" t="s">
        <v>1691</v>
      </c>
    </row>
    <row r="727" spans="1:14" x14ac:dyDescent="0.25">
      <c r="A727" s="61">
        <v>723</v>
      </c>
      <c r="B727" s="61" t="s">
        <v>1646</v>
      </c>
      <c r="C727" s="3" t="s">
        <v>1647</v>
      </c>
      <c r="D727" s="3" t="s">
        <v>1648</v>
      </c>
      <c r="E727" s="2"/>
      <c r="F727" s="3"/>
      <c r="G727" s="3" t="s">
        <v>1399</v>
      </c>
      <c r="H727" s="55" t="s">
        <v>1403</v>
      </c>
      <c r="I727" s="56">
        <v>1</v>
      </c>
      <c r="J727" s="206">
        <v>720000</v>
      </c>
      <c r="K727" s="188">
        <f t="shared" si="11"/>
        <v>720000</v>
      </c>
      <c r="L727" s="61" t="s">
        <v>217</v>
      </c>
      <c r="M727" s="54" t="s">
        <v>1692</v>
      </c>
      <c r="N727" s="205" t="s">
        <v>1693</v>
      </c>
    </row>
    <row r="728" spans="1:14" ht="30" x14ac:dyDescent="0.25">
      <c r="A728" s="61">
        <v>724</v>
      </c>
      <c r="B728" s="207" t="s">
        <v>1649</v>
      </c>
      <c r="C728" s="208" t="s">
        <v>1650</v>
      </c>
      <c r="D728" s="3" t="s">
        <v>1651</v>
      </c>
      <c r="E728" s="3"/>
      <c r="F728" s="1"/>
      <c r="G728" s="3" t="s">
        <v>1399</v>
      </c>
      <c r="H728" s="55" t="s">
        <v>1403</v>
      </c>
      <c r="I728" s="56">
        <v>1</v>
      </c>
      <c r="J728" s="206">
        <v>320500</v>
      </c>
      <c r="K728" s="188">
        <f t="shared" si="11"/>
        <v>320500</v>
      </c>
      <c r="L728" s="61" t="s">
        <v>217</v>
      </c>
      <c r="M728" s="54" t="s">
        <v>1692</v>
      </c>
      <c r="N728" s="205" t="s">
        <v>1693</v>
      </c>
    </row>
    <row r="729" spans="1:14" ht="30" x14ac:dyDescent="0.25">
      <c r="A729" s="61">
        <v>725</v>
      </c>
      <c r="B729" s="208" t="s">
        <v>1652</v>
      </c>
      <c r="C729" s="208" t="s">
        <v>1653</v>
      </c>
      <c r="D729" s="3" t="s">
        <v>1654</v>
      </c>
      <c r="E729" s="3"/>
      <c r="F729" s="1"/>
      <c r="G729" s="3" t="s">
        <v>1399</v>
      </c>
      <c r="H729" s="55" t="s">
        <v>1403</v>
      </c>
      <c r="I729" s="56">
        <v>1</v>
      </c>
      <c r="J729" s="209">
        <v>60000</v>
      </c>
      <c r="K729" s="188">
        <f t="shared" si="11"/>
        <v>60000</v>
      </c>
      <c r="L729" s="61" t="s">
        <v>217</v>
      </c>
      <c r="M729" s="54" t="s">
        <v>1692</v>
      </c>
      <c r="N729" s="205" t="s">
        <v>1693</v>
      </c>
    </row>
    <row r="730" spans="1:14" ht="30" x14ac:dyDescent="0.25">
      <c r="A730" s="61">
        <v>726</v>
      </c>
      <c r="B730" s="208" t="s">
        <v>1652</v>
      </c>
      <c r="C730" s="208" t="s">
        <v>1655</v>
      </c>
      <c r="D730" s="3" t="s">
        <v>1656</v>
      </c>
      <c r="E730" s="2"/>
      <c r="F730" s="1"/>
      <c r="G730" s="3" t="s">
        <v>1399</v>
      </c>
      <c r="H730" s="55" t="s">
        <v>1403</v>
      </c>
      <c r="I730" s="56">
        <v>1</v>
      </c>
      <c r="J730" s="209">
        <v>300000</v>
      </c>
      <c r="K730" s="188">
        <f t="shared" si="11"/>
        <v>300000</v>
      </c>
      <c r="L730" s="61" t="s">
        <v>217</v>
      </c>
      <c r="M730" s="54" t="s">
        <v>1692</v>
      </c>
      <c r="N730" s="205" t="s">
        <v>1693</v>
      </c>
    </row>
    <row r="731" spans="1:14" ht="30" x14ac:dyDescent="0.25">
      <c r="A731" s="61">
        <v>727</v>
      </c>
      <c r="B731" s="208" t="s">
        <v>1652</v>
      </c>
      <c r="C731" s="208" t="s">
        <v>1657</v>
      </c>
      <c r="D731" s="171" t="s">
        <v>1658</v>
      </c>
      <c r="E731" s="2"/>
      <c r="F731" s="1"/>
      <c r="G731" s="3" t="s">
        <v>1399</v>
      </c>
      <c r="H731" s="55" t="s">
        <v>1403</v>
      </c>
      <c r="I731" s="56">
        <v>1</v>
      </c>
      <c r="J731" s="209">
        <v>300000</v>
      </c>
      <c r="K731" s="188">
        <f t="shared" si="11"/>
        <v>300000</v>
      </c>
      <c r="L731" s="61" t="s">
        <v>217</v>
      </c>
      <c r="M731" s="54" t="s">
        <v>1692</v>
      </c>
      <c r="N731" s="205" t="s">
        <v>1693</v>
      </c>
    </row>
    <row r="732" spans="1:14" ht="30" x14ac:dyDescent="0.25">
      <c r="A732" s="61">
        <v>728</v>
      </c>
      <c r="B732" s="208" t="s">
        <v>1652</v>
      </c>
      <c r="C732" s="208" t="s">
        <v>1659</v>
      </c>
      <c r="D732" s="3" t="s">
        <v>1660</v>
      </c>
      <c r="E732" s="2"/>
      <c r="F732" s="1"/>
      <c r="G732" s="3" t="s">
        <v>1399</v>
      </c>
      <c r="H732" s="55" t="s">
        <v>1403</v>
      </c>
      <c r="I732" s="56">
        <v>1</v>
      </c>
      <c r="J732" s="209">
        <v>132000</v>
      </c>
      <c r="K732" s="188">
        <f t="shared" si="11"/>
        <v>132000</v>
      </c>
      <c r="L732" s="61" t="s">
        <v>217</v>
      </c>
      <c r="M732" s="54" t="s">
        <v>1692</v>
      </c>
      <c r="N732" s="205" t="s">
        <v>1693</v>
      </c>
    </row>
    <row r="733" spans="1:14" ht="30" x14ac:dyDescent="0.25">
      <c r="A733" s="61">
        <v>729</v>
      </c>
      <c r="B733" s="61" t="s">
        <v>1661</v>
      </c>
      <c r="C733" s="210" t="s">
        <v>1662</v>
      </c>
      <c r="D733" s="171" t="s">
        <v>2364</v>
      </c>
      <c r="E733" s="2"/>
      <c r="F733" s="1"/>
      <c r="G733" s="3" t="s">
        <v>1399</v>
      </c>
      <c r="H733" s="55" t="s">
        <v>1403</v>
      </c>
      <c r="I733" s="56">
        <v>1</v>
      </c>
      <c r="J733" s="209">
        <v>2639750</v>
      </c>
      <c r="K733" s="188">
        <f t="shared" si="11"/>
        <v>2639750</v>
      </c>
      <c r="L733" s="61" t="s">
        <v>217</v>
      </c>
      <c r="M733" s="54" t="s">
        <v>1692</v>
      </c>
      <c r="N733" s="205" t="s">
        <v>1693</v>
      </c>
    </row>
    <row r="734" spans="1:14" ht="30" x14ac:dyDescent="0.25">
      <c r="A734" s="61">
        <v>730</v>
      </c>
      <c r="B734" s="61" t="s">
        <v>1661</v>
      </c>
      <c r="C734" s="210" t="s">
        <v>1663</v>
      </c>
      <c r="D734" s="171" t="s">
        <v>1664</v>
      </c>
      <c r="E734" s="2"/>
      <c r="F734" s="1"/>
      <c r="G734" s="3" t="s">
        <v>1399</v>
      </c>
      <c r="H734" s="55" t="s">
        <v>1403</v>
      </c>
      <c r="I734" s="56">
        <v>1</v>
      </c>
      <c r="J734" s="209">
        <v>439800</v>
      </c>
      <c r="K734" s="188">
        <f t="shared" si="11"/>
        <v>439800</v>
      </c>
      <c r="L734" s="61" t="s">
        <v>217</v>
      </c>
      <c r="M734" s="54" t="s">
        <v>1692</v>
      </c>
      <c r="N734" s="205" t="s">
        <v>1693</v>
      </c>
    </row>
    <row r="735" spans="1:14" ht="30" x14ac:dyDescent="0.25">
      <c r="A735" s="61">
        <v>731</v>
      </c>
      <c r="B735" s="61" t="s">
        <v>1661</v>
      </c>
      <c r="C735" s="210" t="s">
        <v>1665</v>
      </c>
      <c r="D735" s="171" t="s">
        <v>1666</v>
      </c>
      <c r="E735" s="3"/>
      <c r="F735" s="3"/>
      <c r="G735" s="77" t="s">
        <v>1632</v>
      </c>
      <c r="H735" s="55" t="s">
        <v>1403</v>
      </c>
      <c r="I735" s="56">
        <v>1</v>
      </c>
      <c r="J735" s="209">
        <v>12000</v>
      </c>
      <c r="K735" s="188">
        <f t="shared" si="11"/>
        <v>12000</v>
      </c>
      <c r="L735" s="61" t="s">
        <v>217</v>
      </c>
      <c r="M735" s="54" t="s">
        <v>1692</v>
      </c>
      <c r="N735" s="205" t="s">
        <v>1693</v>
      </c>
    </row>
    <row r="736" spans="1:14" ht="30" x14ac:dyDescent="0.25">
      <c r="A736" s="61">
        <v>732</v>
      </c>
      <c r="B736" s="61" t="s">
        <v>1667</v>
      </c>
      <c r="C736" s="210" t="s">
        <v>1668</v>
      </c>
      <c r="D736" s="3" t="s">
        <v>1669</v>
      </c>
      <c r="E736" s="2"/>
      <c r="F736" s="1"/>
      <c r="G736" s="3" t="s">
        <v>1399</v>
      </c>
      <c r="H736" s="55" t="s">
        <v>1403</v>
      </c>
      <c r="I736" s="56">
        <v>1</v>
      </c>
      <c r="J736" s="209">
        <v>1304352</v>
      </c>
      <c r="K736" s="188">
        <f t="shared" si="11"/>
        <v>1304352</v>
      </c>
      <c r="L736" s="61" t="s">
        <v>217</v>
      </c>
      <c r="M736" s="54" t="s">
        <v>1692</v>
      </c>
      <c r="N736" s="205" t="s">
        <v>1693</v>
      </c>
    </row>
    <row r="737" spans="1:14" ht="30" x14ac:dyDescent="0.25">
      <c r="A737" s="61">
        <v>733</v>
      </c>
      <c r="B737" s="61" t="s">
        <v>1670</v>
      </c>
      <c r="C737" s="208" t="s">
        <v>1671</v>
      </c>
      <c r="D737" s="3" t="s">
        <v>1672</v>
      </c>
      <c r="E737" s="2"/>
      <c r="F737" s="1"/>
      <c r="G737" s="3" t="s">
        <v>1749</v>
      </c>
      <c r="H737" s="55" t="s">
        <v>1403</v>
      </c>
      <c r="I737" s="56">
        <v>1</v>
      </c>
      <c r="J737" s="209">
        <v>1442500</v>
      </c>
      <c r="K737" s="188">
        <f t="shared" si="11"/>
        <v>1442500</v>
      </c>
      <c r="L737" s="204" t="s">
        <v>356</v>
      </c>
      <c r="M737" s="159" t="s">
        <v>1694</v>
      </c>
      <c r="N737" s="159" t="s">
        <v>1695</v>
      </c>
    </row>
    <row r="738" spans="1:14" ht="30" x14ac:dyDescent="0.25">
      <c r="A738" s="61">
        <v>734</v>
      </c>
      <c r="B738" s="61" t="s">
        <v>1670</v>
      </c>
      <c r="C738" s="208" t="s">
        <v>1671</v>
      </c>
      <c r="D738" s="3" t="s">
        <v>1673</v>
      </c>
      <c r="E738" s="1"/>
      <c r="F738" s="1"/>
      <c r="G738" s="3" t="s">
        <v>1749</v>
      </c>
      <c r="H738" s="55" t="s">
        <v>1403</v>
      </c>
      <c r="I738" s="56">
        <v>1</v>
      </c>
      <c r="J738" s="209">
        <v>137500</v>
      </c>
      <c r="K738" s="188">
        <f t="shared" si="11"/>
        <v>137500</v>
      </c>
      <c r="L738" s="204" t="s">
        <v>356</v>
      </c>
      <c r="M738" s="159" t="s">
        <v>1694</v>
      </c>
      <c r="N738" s="159" t="s">
        <v>1695</v>
      </c>
    </row>
    <row r="739" spans="1:14" ht="30" x14ac:dyDescent="0.25">
      <c r="A739" s="61">
        <v>735</v>
      </c>
      <c r="B739" s="61" t="s">
        <v>1670</v>
      </c>
      <c r="C739" s="208" t="s">
        <v>1671</v>
      </c>
      <c r="D739" s="3" t="s">
        <v>1674</v>
      </c>
      <c r="E739" s="1"/>
      <c r="F739" s="1"/>
      <c r="G739" s="3" t="s">
        <v>1749</v>
      </c>
      <c r="H739" s="55" t="s">
        <v>1403</v>
      </c>
      <c r="I739" s="56">
        <v>1</v>
      </c>
      <c r="J739" s="209">
        <v>200000</v>
      </c>
      <c r="K739" s="188">
        <f t="shared" si="11"/>
        <v>200000</v>
      </c>
      <c r="L739" s="204" t="s">
        <v>356</v>
      </c>
      <c r="M739" s="159" t="s">
        <v>1694</v>
      </c>
      <c r="N739" s="159" t="s">
        <v>1695</v>
      </c>
    </row>
    <row r="740" spans="1:14" ht="30" x14ac:dyDescent="0.25">
      <c r="A740" s="61">
        <v>736</v>
      </c>
      <c r="B740" s="61" t="s">
        <v>1670</v>
      </c>
      <c r="C740" s="208" t="s">
        <v>1671</v>
      </c>
      <c r="D740" s="3" t="s">
        <v>1675</v>
      </c>
      <c r="E740" s="1"/>
      <c r="F740" s="1"/>
      <c r="G740" s="3" t="s">
        <v>1749</v>
      </c>
      <c r="H740" s="55" t="s">
        <v>1403</v>
      </c>
      <c r="I740" s="56">
        <v>1</v>
      </c>
      <c r="J740" s="209">
        <v>83200</v>
      </c>
      <c r="K740" s="188">
        <f t="shared" si="11"/>
        <v>83200</v>
      </c>
      <c r="L740" s="204" t="s">
        <v>356</v>
      </c>
      <c r="M740" s="159" t="s">
        <v>1694</v>
      </c>
      <c r="N740" s="159" t="s">
        <v>1695</v>
      </c>
    </row>
    <row r="741" spans="1:14" ht="45" x14ac:dyDescent="0.25">
      <c r="A741" s="61">
        <v>737</v>
      </c>
      <c r="B741" s="61" t="s">
        <v>1670</v>
      </c>
      <c r="C741" s="208" t="s">
        <v>1671</v>
      </c>
      <c r="D741" s="3" t="s">
        <v>1676</v>
      </c>
      <c r="E741" s="3"/>
      <c r="F741" s="3"/>
      <c r="G741" s="3" t="s">
        <v>1749</v>
      </c>
      <c r="H741" s="55" t="s">
        <v>1403</v>
      </c>
      <c r="I741" s="56">
        <v>1</v>
      </c>
      <c r="J741" s="209">
        <v>135200</v>
      </c>
      <c r="K741" s="188">
        <f t="shared" si="11"/>
        <v>135200</v>
      </c>
      <c r="L741" s="204" t="s">
        <v>356</v>
      </c>
      <c r="M741" s="159" t="s">
        <v>1694</v>
      </c>
      <c r="N741" s="159" t="s">
        <v>1695</v>
      </c>
    </row>
    <row r="742" spans="1:14" ht="30" x14ac:dyDescent="0.25">
      <c r="A742" s="61">
        <v>738</v>
      </c>
      <c r="B742" s="61" t="s">
        <v>1670</v>
      </c>
      <c r="C742" s="208" t="s">
        <v>1677</v>
      </c>
      <c r="D742" s="3" t="s">
        <v>1678</v>
      </c>
      <c r="E742" s="3"/>
      <c r="F742" s="3"/>
      <c r="G742" s="3" t="s">
        <v>1749</v>
      </c>
      <c r="H742" s="55" t="s">
        <v>1403</v>
      </c>
      <c r="I742" s="56">
        <v>1</v>
      </c>
      <c r="J742" s="209">
        <v>45500</v>
      </c>
      <c r="K742" s="188">
        <f t="shared" si="11"/>
        <v>45500</v>
      </c>
      <c r="L742" s="204" t="s">
        <v>356</v>
      </c>
      <c r="M742" s="159" t="s">
        <v>1694</v>
      </c>
      <c r="N742" s="159" t="s">
        <v>1695</v>
      </c>
    </row>
    <row r="743" spans="1:14" ht="30" x14ac:dyDescent="0.25">
      <c r="A743" s="61">
        <v>739</v>
      </c>
      <c r="B743" s="61" t="s">
        <v>1670</v>
      </c>
      <c r="C743" s="208" t="s">
        <v>1671</v>
      </c>
      <c r="D743" s="3" t="s">
        <v>1679</v>
      </c>
      <c r="E743" s="3"/>
      <c r="F743" s="3"/>
      <c r="G743" s="3" t="s">
        <v>1749</v>
      </c>
      <c r="H743" s="55" t="s">
        <v>1403</v>
      </c>
      <c r="I743" s="56">
        <v>1</v>
      </c>
      <c r="J743" s="209">
        <v>40000</v>
      </c>
      <c r="K743" s="188">
        <f t="shared" si="11"/>
        <v>40000</v>
      </c>
      <c r="L743" s="204" t="s">
        <v>356</v>
      </c>
      <c r="M743" s="159" t="s">
        <v>1694</v>
      </c>
      <c r="N743" s="159" t="s">
        <v>1695</v>
      </c>
    </row>
    <row r="744" spans="1:14" ht="30" x14ac:dyDescent="0.25">
      <c r="A744" s="61">
        <v>740</v>
      </c>
      <c r="B744" s="61" t="s">
        <v>1670</v>
      </c>
      <c r="C744" s="208" t="s">
        <v>1671</v>
      </c>
      <c r="D744" s="3" t="s">
        <v>1680</v>
      </c>
      <c r="E744" s="3"/>
      <c r="F744" s="3"/>
      <c r="G744" s="3" t="s">
        <v>1749</v>
      </c>
      <c r="H744" s="55" t="s">
        <v>1403</v>
      </c>
      <c r="I744" s="56">
        <v>1</v>
      </c>
      <c r="J744" s="209">
        <v>7100</v>
      </c>
      <c r="K744" s="188">
        <f t="shared" si="11"/>
        <v>7100</v>
      </c>
      <c r="L744" s="204" t="s">
        <v>356</v>
      </c>
      <c r="M744" s="159" t="s">
        <v>1694</v>
      </c>
      <c r="N744" s="159" t="s">
        <v>1695</v>
      </c>
    </row>
    <row r="745" spans="1:14" ht="30" x14ac:dyDescent="0.25">
      <c r="A745" s="61">
        <v>741</v>
      </c>
      <c r="B745" s="61" t="s">
        <v>1670</v>
      </c>
      <c r="C745" s="210" t="s">
        <v>1671</v>
      </c>
      <c r="D745" s="171" t="s">
        <v>1681</v>
      </c>
      <c r="E745" s="3"/>
      <c r="F745" s="3"/>
      <c r="G745" s="3" t="s">
        <v>1749</v>
      </c>
      <c r="H745" s="55" t="s">
        <v>1403</v>
      </c>
      <c r="I745" s="56">
        <v>1</v>
      </c>
      <c r="J745" s="209">
        <v>167800</v>
      </c>
      <c r="K745" s="188">
        <f t="shared" si="11"/>
        <v>167800</v>
      </c>
      <c r="L745" s="204" t="s">
        <v>356</v>
      </c>
      <c r="M745" s="159" t="s">
        <v>1694</v>
      </c>
      <c r="N745" s="159" t="s">
        <v>1695</v>
      </c>
    </row>
    <row r="746" spans="1:14" ht="30" x14ac:dyDescent="0.25">
      <c r="A746" s="61">
        <v>742</v>
      </c>
      <c r="B746" s="61" t="s">
        <v>1670</v>
      </c>
      <c r="C746" s="208" t="s">
        <v>1682</v>
      </c>
      <c r="D746" s="3" t="s">
        <v>1683</v>
      </c>
      <c r="E746" s="3"/>
      <c r="F746" s="211"/>
      <c r="G746" s="3" t="s">
        <v>1749</v>
      </c>
      <c r="H746" s="55" t="s">
        <v>1403</v>
      </c>
      <c r="I746" s="56">
        <v>1</v>
      </c>
      <c r="J746" s="209">
        <v>12000</v>
      </c>
      <c r="K746" s="188">
        <f t="shared" si="11"/>
        <v>12000</v>
      </c>
      <c r="L746" s="204" t="s">
        <v>356</v>
      </c>
      <c r="M746" s="159" t="s">
        <v>1694</v>
      </c>
      <c r="N746" s="159" t="s">
        <v>1695</v>
      </c>
    </row>
    <row r="747" spans="1:14" ht="30" x14ac:dyDescent="0.25">
      <c r="A747" s="61">
        <v>743</v>
      </c>
      <c r="B747" s="61" t="s">
        <v>1670</v>
      </c>
      <c r="C747" s="208" t="s">
        <v>1684</v>
      </c>
      <c r="D747" s="3" t="s">
        <v>1685</v>
      </c>
      <c r="E747" s="3"/>
      <c r="F747" s="3"/>
      <c r="G747" s="3" t="s">
        <v>1749</v>
      </c>
      <c r="H747" s="55" t="s">
        <v>1403</v>
      </c>
      <c r="I747" s="56">
        <v>1</v>
      </c>
      <c r="J747" s="209">
        <v>92400</v>
      </c>
      <c r="K747" s="188">
        <f t="shared" si="11"/>
        <v>92400</v>
      </c>
      <c r="L747" s="204" t="s">
        <v>356</v>
      </c>
      <c r="M747" s="159" t="s">
        <v>1694</v>
      </c>
      <c r="N747" s="159" t="s">
        <v>1695</v>
      </c>
    </row>
    <row r="748" spans="1:14" ht="30" x14ac:dyDescent="0.25">
      <c r="A748" s="61">
        <v>744</v>
      </c>
      <c r="B748" s="61" t="s">
        <v>1670</v>
      </c>
      <c r="C748" s="208" t="s">
        <v>1686</v>
      </c>
      <c r="D748" s="3" t="s">
        <v>1687</v>
      </c>
      <c r="E748" s="3"/>
      <c r="F748" s="1"/>
      <c r="G748" s="3" t="s">
        <v>1749</v>
      </c>
      <c r="H748" s="55" t="s">
        <v>1403</v>
      </c>
      <c r="I748" s="56">
        <v>1</v>
      </c>
      <c r="J748" s="209">
        <v>380000</v>
      </c>
      <c r="K748" s="188">
        <f t="shared" si="11"/>
        <v>380000</v>
      </c>
      <c r="L748" s="204" t="s">
        <v>356</v>
      </c>
      <c r="M748" s="159" t="s">
        <v>1694</v>
      </c>
      <c r="N748" s="159" t="s">
        <v>1695</v>
      </c>
    </row>
    <row r="749" spans="1:14" ht="45" x14ac:dyDescent="0.25">
      <c r="A749" s="61">
        <v>745</v>
      </c>
      <c r="B749" s="61" t="s">
        <v>1670</v>
      </c>
      <c r="C749" s="208" t="s">
        <v>1688</v>
      </c>
      <c r="D749" s="3" t="s">
        <v>1696</v>
      </c>
      <c r="E749" s="21"/>
      <c r="F749" s="21"/>
      <c r="G749" s="3" t="s">
        <v>1749</v>
      </c>
      <c r="H749" s="55" t="s">
        <v>1403</v>
      </c>
      <c r="I749" s="56">
        <v>1</v>
      </c>
      <c r="J749" s="212">
        <v>40000</v>
      </c>
      <c r="K749" s="188">
        <f t="shared" si="11"/>
        <v>40000</v>
      </c>
      <c r="L749" s="204" t="s">
        <v>356</v>
      </c>
      <c r="M749" s="61" t="s">
        <v>1694</v>
      </c>
      <c r="N749" s="61" t="s">
        <v>1695</v>
      </c>
    </row>
    <row r="750" spans="1:14" ht="45" x14ac:dyDescent="0.25">
      <c r="A750" s="61">
        <v>746</v>
      </c>
      <c r="B750" s="61" t="s">
        <v>2204</v>
      </c>
      <c r="C750" s="75" t="s">
        <v>1921</v>
      </c>
      <c r="D750" s="126" t="s">
        <v>1922</v>
      </c>
      <c r="E750" s="61"/>
      <c r="F750" s="61"/>
      <c r="G750" s="77" t="s">
        <v>1749</v>
      </c>
      <c r="H750" s="61" t="s">
        <v>1403</v>
      </c>
      <c r="I750" s="56">
        <v>1</v>
      </c>
      <c r="J750" s="74">
        <v>63500</v>
      </c>
      <c r="K750" s="188">
        <f>I750*J750</f>
        <v>63500</v>
      </c>
      <c r="L750" s="61" t="s">
        <v>356</v>
      </c>
      <c r="M750" s="67" t="s">
        <v>1924</v>
      </c>
      <c r="N750" s="213" t="s">
        <v>1925</v>
      </c>
    </row>
    <row r="751" spans="1:14" ht="90" x14ac:dyDescent="0.25">
      <c r="A751" s="61">
        <v>747</v>
      </c>
      <c r="B751" s="61" t="s">
        <v>1670</v>
      </c>
      <c r="C751" s="214" t="s">
        <v>1966</v>
      </c>
      <c r="D751" s="172" t="s">
        <v>1967</v>
      </c>
      <c r="E751" s="61"/>
      <c r="F751" s="61"/>
      <c r="G751" s="61" t="s">
        <v>1749</v>
      </c>
      <c r="H751" s="61" t="s">
        <v>1403</v>
      </c>
      <c r="I751" s="61">
        <v>1</v>
      </c>
      <c r="J751" s="74">
        <v>85341</v>
      </c>
      <c r="K751" s="188">
        <f>I751*J751</f>
        <v>85341</v>
      </c>
      <c r="L751" s="61" t="s">
        <v>356</v>
      </c>
      <c r="M751" s="67" t="s">
        <v>1965</v>
      </c>
      <c r="N751" s="213" t="s">
        <v>4066</v>
      </c>
    </row>
    <row r="752" spans="1:14" ht="30" x14ac:dyDescent="0.25">
      <c r="A752" s="61">
        <v>748</v>
      </c>
      <c r="B752" s="215" t="s">
        <v>1697</v>
      </c>
      <c r="C752" s="208" t="s">
        <v>1698</v>
      </c>
      <c r="D752" s="3" t="s">
        <v>1699</v>
      </c>
      <c r="E752" s="208"/>
      <c r="F752" s="61"/>
      <c r="G752" s="77" t="s">
        <v>1632</v>
      </c>
      <c r="H752" s="55" t="s">
        <v>1403</v>
      </c>
      <c r="I752" s="56">
        <v>1</v>
      </c>
      <c r="J752" s="69">
        <v>30000</v>
      </c>
      <c r="K752" s="188">
        <f t="shared" si="11"/>
        <v>30000</v>
      </c>
      <c r="L752" s="4" t="s">
        <v>437</v>
      </c>
      <c r="M752" s="21" t="s">
        <v>1740</v>
      </c>
      <c r="N752" s="21" t="s">
        <v>1741</v>
      </c>
    </row>
    <row r="753" spans="1:14" ht="45" x14ac:dyDescent="0.25">
      <c r="A753" s="61">
        <v>749</v>
      </c>
      <c r="B753" s="215" t="s">
        <v>1697</v>
      </c>
      <c r="C753" s="208" t="s">
        <v>1700</v>
      </c>
      <c r="D753" s="3" t="s">
        <v>1701</v>
      </c>
      <c r="E753" s="208"/>
      <c r="F753" s="61"/>
      <c r="G753" s="77" t="s">
        <v>1632</v>
      </c>
      <c r="H753" s="55" t="s">
        <v>1403</v>
      </c>
      <c r="I753" s="56">
        <v>1</v>
      </c>
      <c r="J753" s="69">
        <v>82380</v>
      </c>
      <c r="K753" s="188">
        <f t="shared" si="11"/>
        <v>82380</v>
      </c>
      <c r="L753" s="4" t="s">
        <v>1434</v>
      </c>
      <c r="M753" s="21" t="s">
        <v>1740</v>
      </c>
      <c r="N753" s="21" t="s">
        <v>1741</v>
      </c>
    </row>
    <row r="754" spans="1:14" ht="30" x14ac:dyDescent="0.25">
      <c r="A754" s="61">
        <v>750</v>
      </c>
      <c r="B754" s="215" t="s">
        <v>1697</v>
      </c>
      <c r="C754" s="208" t="s">
        <v>1702</v>
      </c>
      <c r="D754" s="3" t="s">
        <v>1703</v>
      </c>
      <c r="E754" s="208"/>
      <c r="F754" s="61"/>
      <c r="G754" s="77" t="s">
        <v>1632</v>
      </c>
      <c r="H754" s="55" t="s">
        <v>1403</v>
      </c>
      <c r="I754" s="56">
        <v>1</v>
      </c>
      <c r="J754" s="69">
        <v>35000</v>
      </c>
      <c r="K754" s="188">
        <f t="shared" si="11"/>
        <v>35000</v>
      </c>
      <c r="L754" s="4" t="s">
        <v>1742</v>
      </c>
      <c r="M754" s="21" t="s">
        <v>1740</v>
      </c>
      <c r="N754" s="21" t="s">
        <v>1741</v>
      </c>
    </row>
    <row r="755" spans="1:14" ht="90" x14ac:dyDescent="0.25">
      <c r="A755" s="61">
        <v>751</v>
      </c>
      <c r="B755" s="215" t="s">
        <v>1697</v>
      </c>
      <c r="C755" s="208" t="s">
        <v>1705</v>
      </c>
      <c r="D755" s="3" t="s">
        <v>1704</v>
      </c>
      <c r="E755" s="208"/>
      <c r="F755" s="61"/>
      <c r="G755" s="77" t="s">
        <v>1632</v>
      </c>
      <c r="H755" s="55" t="s">
        <v>1403</v>
      </c>
      <c r="I755" s="56">
        <v>1</v>
      </c>
      <c r="J755" s="69">
        <v>100000</v>
      </c>
      <c r="K755" s="188">
        <f t="shared" si="11"/>
        <v>100000</v>
      </c>
      <c r="L755" s="4" t="s">
        <v>1435</v>
      </c>
      <c r="M755" s="21" t="s">
        <v>1740</v>
      </c>
      <c r="N755" s="21" t="s">
        <v>1741</v>
      </c>
    </row>
    <row r="756" spans="1:14" ht="60" x14ac:dyDescent="0.25">
      <c r="A756" s="61">
        <v>752</v>
      </c>
      <c r="B756" s="215" t="s">
        <v>1697</v>
      </c>
      <c r="C756" s="208" t="s">
        <v>1706</v>
      </c>
      <c r="D756" s="3" t="s">
        <v>1707</v>
      </c>
      <c r="E756" s="208"/>
      <c r="F756" s="61"/>
      <c r="G756" s="77" t="s">
        <v>1632</v>
      </c>
      <c r="H756" s="55" t="s">
        <v>1403</v>
      </c>
      <c r="I756" s="56">
        <v>1</v>
      </c>
      <c r="J756" s="69">
        <v>95000</v>
      </c>
      <c r="K756" s="188">
        <f t="shared" si="11"/>
        <v>95000</v>
      </c>
      <c r="L756" s="4" t="s">
        <v>1433</v>
      </c>
      <c r="M756" s="21" t="s">
        <v>1740</v>
      </c>
      <c r="N756" s="21" t="s">
        <v>1741</v>
      </c>
    </row>
    <row r="757" spans="1:14" ht="60" x14ac:dyDescent="0.25">
      <c r="A757" s="61">
        <v>753</v>
      </c>
      <c r="B757" s="215" t="s">
        <v>1697</v>
      </c>
      <c r="C757" s="208" t="s">
        <v>1708</v>
      </c>
      <c r="D757" s="3" t="s">
        <v>1709</v>
      </c>
      <c r="E757" s="208"/>
      <c r="F757" s="61"/>
      <c r="G757" s="77" t="s">
        <v>1632</v>
      </c>
      <c r="H757" s="55" t="s">
        <v>1403</v>
      </c>
      <c r="I757" s="56">
        <v>1</v>
      </c>
      <c r="J757" s="69">
        <v>120000</v>
      </c>
      <c r="K757" s="188">
        <f t="shared" si="11"/>
        <v>120000</v>
      </c>
      <c r="L757" s="4" t="s">
        <v>1743</v>
      </c>
      <c r="M757" s="21" t="s">
        <v>1740</v>
      </c>
      <c r="N757" s="21" t="s">
        <v>1741</v>
      </c>
    </row>
    <row r="758" spans="1:14" ht="30" x14ac:dyDescent="0.25">
      <c r="A758" s="61">
        <v>754</v>
      </c>
      <c r="B758" s="215" t="s">
        <v>1697</v>
      </c>
      <c r="C758" s="208" t="s">
        <v>1710</v>
      </c>
      <c r="D758" s="3" t="s">
        <v>1711</v>
      </c>
      <c r="E758" s="208"/>
      <c r="F758" s="61"/>
      <c r="G758" s="77" t="s">
        <v>1632</v>
      </c>
      <c r="H758" s="55" t="s">
        <v>1403</v>
      </c>
      <c r="I758" s="56">
        <v>1</v>
      </c>
      <c r="J758" s="69">
        <v>150000</v>
      </c>
      <c r="K758" s="188">
        <f t="shared" si="11"/>
        <v>150000</v>
      </c>
      <c r="L758" s="4" t="s">
        <v>1743</v>
      </c>
      <c r="M758" s="21" t="s">
        <v>1740</v>
      </c>
      <c r="N758" s="21" t="s">
        <v>1741</v>
      </c>
    </row>
    <row r="759" spans="1:14" ht="30" x14ac:dyDescent="0.25">
      <c r="A759" s="61">
        <v>755</v>
      </c>
      <c r="B759" s="215" t="s">
        <v>1697</v>
      </c>
      <c r="C759" s="75" t="s">
        <v>1713</v>
      </c>
      <c r="D759" s="75" t="s">
        <v>1714</v>
      </c>
      <c r="E759" s="208"/>
      <c r="F759" s="61"/>
      <c r="G759" s="77" t="s">
        <v>1632</v>
      </c>
      <c r="H759" s="55" t="s">
        <v>1403</v>
      </c>
      <c r="I759" s="56">
        <v>1</v>
      </c>
      <c r="J759" s="69">
        <v>140000</v>
      </c>
      <c r="K759" s="188">
        <f t="shared" si="11"/>
        <v>140000</v>
      </c>
      <c r="L759" s="4" t="s">
        <v>1434</v>
      </c>
      <c r="M759" s="21" t="s">
        <v>1740</v>
      </c>
      <c r="N759" s="21" t="s">
        <v>1741</v>
      </c>
    </row>
    <row r="760" spans="1:14" ht="60" x14ac:dyDescent="0.25">
      <c r="A760" s="61">
        <v>756</v>
      </c>
      <c r="B760" s="215" t="s">
        <v>1697</v>
      </c>
      <c r="C760" s="21" t="s">
        <v>1717</v>
      </c>
      <c r="D760" s="21" t="s">
        <v>1731</v>
      </c>
      <c r="E760" s="208"/>
      <c r="F760" s="61"/>
      <c r="G760" s="77" t="s">
        <v>1632</v>
      </c>
      <c r="H760" s="55" t="s">
        <v>1403</v>
      </c>
      <c r="I760" s="56">
        <v>1</v>
      </c>
      <c r="J760" s="69">
        <v>160000</v>
      </c>
      <c r="K760" s="188">
        <f t="shared" si="11"/>
        <v>160000</v>
      </c>
      <c r="L760" s="83" t="s">
        <v>1744</v>
      </c>
      <c r="M760" s="21" t="s">
        <v>1740</v>
      </c>
      <c r="N760" s="21" t="s">
        <v>1741</v>
      </c>
    </row>
    <row r="761" spans="1:14" ht="45" x14ac:dyDescent="0.25">
      <c r="A761" s="61">
        <v>757</v>
      </c>
      <c r="B761" s="215" t="s">
        <v>1697</v>
      </c>
      <c r="C761" s="21" t="s">
        <v>1715</v>
      </c>
      <c r="D761" s="21" t="s">
        <v>1716</v>
      </c>
      <c r="E761" s="208"/>
      <c r="F761" s="61"/>
      <c r="G761" s="77" t="s">
        <v>1632</v>
      </c>
      <c r="H761" s="55" t="s">
        <v>1403</v>
      </c>
      <c r="I761" s="56">
        <v>1</v>
      </c>
      <c r="J761" s="69">
        <v>132000</v>
      </c>
      <c r="K761" s="188">
        <f t="shared" si="11"/>
        <v>132000</v>
      </c>
      <c r="L761" s="83" t="s">
        <v>1744</v>
      </c>
      <c r="M761" s="21" t="s">
        <v>1740</v>
      </c>
      <c r="N761" s="21" t="s">
        <v>1741</v>
      </c>
    </row>
    <row r="762" spans="1:14" ht="45" x14ac:dyDescent="0.25">
      <c r="A762" s="61">
        <v>758</v>
      </c>
      <c r="B762" s="215" t="s">
        <v>1697</v>
      </c>
      <c r="C762" s="21" t="s">
        <v>1715</v>
      </c>
      <c r="D762" s="21" t="s">
        <v>1718</v>
      </c>
      <c r="E762" s="208"/>
      <c r="F762" s="61"/>
      <c r="G762" s="77" t="s">
        <v>1632</v>
      </c>
      <c r="H762" s="55" t="s">
        <v>1403</v>
      </c>
      <c r="I762" s="56">
        <v>1</v>
      </c>
      <c r="J762" s="69">
        <v>132000</v>
      </c>
      <c r="K762" s="188">
        <f t="shared" si="11"/>
        <v>132000</v>
      </c>
      <c r="L762" s="83" t="s">
        <v>437</v>
      </c>
      <c r="M762" s="21" t="s">
        <v>1740</v>
      </c>
      <c r="N762" s="21" t="s">
        <v>1741</v>
      </c>
    </row>
    <row r="763" spans="1:14" ht="30" x14ac:dyDescent="0.25">
      <c r="A763" s="61">
        <v>759</v>
      </c>
      <c r="B763" s="215" t="s">
        <v>1697</v>
      </c>
      <c r="C763" s="21" t="s">
        <v>1719</v>
      </c>
      <c r="D763" s="21" t="s">
        <v>1720</v>
      </c>
      <c r="E763" s="208"/>
      <c r="F763" s="61"/>
      <c r="G763" s="77" t="s">
        <v>1632</v>
      </c>
      <c r="H763" s="55" t="s">
        <v>1403</v>
      </c>
      <c r="I763" s="56">
        <v>1</v>
      </c>
      <c r="J763" s="69">
        <v>108000</v>
      </c>
      <c r="K763" s="188">
        <f t="shared" si="11"/>
        <v>108000</v>
      </c>
      <c r="L763" s="4" t="s">
        <v>1742</v>
      </c>
      <c r="M763" s="21" t="s">
        <v>1740</v>
      </c>
      <c r="N763" s="21" t="s">
        <v>1741</v>
      </c>
    </row>
    <row r="764" spans="1:14" ht="30" x14ac:dyDescent="0.25">
      <c r="A764" s="61">
        <v>760</v>
      </c>
      <c r="B764" s="215" t="s">
        <v>1697</v>
      </c>
      <c r="C764" s="21" t="s">
        <v>1721</v>
      </c>
      <c r="D764" s="21" t="s">
        <v>1722</v>
      </c>
      <c r="E764" s="208"/>
      <c r="F764" s="61"/>
      <c r="G764" s="77" t="s">
        <v>1632</v>
      </c>
      <c r="H764" s="55" t="s">
        <v>1403</v>
      </c>
      <c r="I764" s="56">
        <v>1</v>
      </c>
      <c r="J764" s="69">
        <v>80000</v>
      </c>
      <c r="K764" s="188">
        <f t="shared" si="11"/>
        <v>80000</v>
      </c>
      <c r="L764" s="4" t="s">
        <v>1742</v>
      </c>
      <c r="M764" s="21" t="s">
        <v>1740</v>
      </c>
      <c r="N764" s="21" t="s">
        <v>1741</v>
      </c>
    </row>
    <row r="765" spans="1:14" ht="75" x14ac:dyDescent="0.25">
      <c r="A765" s="61">
        <v>761</v>
      </c>
      <c r="B765" s="215" t="s">
        <v>1697</v>
      </c>
      <c r="C765" s="21" t="s">
        <v>1723</v>
      </c>
      <c r="D765" s="21" t="s">
        <v>1723</v>
      </c>
      <c r="E765" s="208"/>
      <c r="F765" s="61"/>
      <c r="G765" s="77" t="s">
        <v>1632</v>
      </c>
      <c r="H765" s="55" t="s">
        <v>1403</v>
      </c>
      <c r="I765" s="56">
        <v>1</v>
      </c>
      <c r="J765" s="69">
        <v>300000</v>
      </c>
      <c r="K765" s="188">
        <f t="shared" ref="K765:K807" si="12">I765*J765</f>
        <v>300000</v>
      </c>
      <c r="L765" s="83" t="s">
        <v>1743</v>
      </c>
      <c r="M765" s="21" t="s">
        <v>1740</v>
      </c>
      <c r="N765" s="21" t="s">
        <v>1741</v>
      </c>
    </row>
    <row r="766" spans="1:14" ht="255" x14ac:dyDescent="0.25">
      <c r="A766" s="61">
        <v>762</v>
      </c>
      <c r="B766" s="215" t="s">
        <v>1697</v>
      </c>
      <c r="C766" s="21" t="s">
        <v>1732</v>
      </c>
      <c r="D766" s="21" t="s">
        <v>1733</v>
      </c>
      <c r="E766" s="208"/>
      <c r="F766" s="61"/>
      <c r="G766" s="77" t="s">
        <v>1749</v>
      </c>
      <c r="H766" s="55" t="s">
        <v>1403</v>
      </c>
      <c r="I766" s="56">
        <v>1</v>
      </c>
      <c r="J766" s="69">
        <v>1901000</v>
      </c>
      <c r="K766" s="188">
        <f t="shared" si="12"/>
        <v>1901000</v>
      </c>
      <c r="L766" s="83" t="s">
        <v>1742</v>
      </c>
      <c r="M766" s="21" t="s">
        <v>1740</v>
      </c>
      <c r="N766" s="21" t="s">
        <v>1741</v>
      </c>
    </row>
    <row r="767" spans="1:14" ht="30" x14ac:dyDescent="0.25">
      <c r="A767" s="61">
        <v>763</v>
      </c>
      <c r="B767" s="215" t="s">
        <v>1697</v>
      </c>
      <c r="C767" s="21" t="s">
        <v>1724</v>
      </c>
      <c r="D767" s="21" t="s">
        <v>1734</v>
      </c>
      <c r="E767" s="208"/>
      <c r="F767" s="61"/>
      <c r="G767" s="77" t="s">
        <v>1632</v>
      </c>
      <c r="H767" s="55" t="s">
        <v>1403</v>
      </c>
      <c r="I767" s="56">
        <v>1</v>
      </c>
      <c r="J767" s="69">
        <v>175000</v>
      </c>
      <c r="K767" s="188">
        <f t="shared" si="12"/>
        <v>175000</v>
      </c>
      <c r="L767" s="83" t="s">
        <v>437</v>
      </c>
      <c r="M767" s="21" t="s">
        <v>1740</v>
      </c>
      <c r="N767" s="21" t="s">
        <v>1741</v>
      </c>
    </row>
    <row r="768" spans="1:14" ht="30" x14ac:dyDescent="0.25">
      <c r="A768" s="61">
        <v>764</v>
      </c>
      <c r="B768" s="215" t="s">
        <v>1697</v>
      </c>
      <c r="C768" s="21" t="s">
        <v>1712</v>
      </c>
      <c r="D768" s="21" t="s">
        <v>1725</v>
      </c>
      <c r="E768" s="208"/>
      <c r="F768" s="61"/>
      <c r="G768" s="77" t="s">
        <v>1632</v>
      </c>
      <c r="H768" s="55" t="s">
        <v>1403</v>
      </c>
      <c r="I768" s="56">
        <v>1</v>
      </c>
      <c r="J768" s="69">
        <v>140000</v>
      </c>
      <c r="K768" s="188">
        <f t="shared" si="12"/>
        <v>140000</v>
      </c>
      <c r="L768" s="83" t="s">
        <v>437</v>
      </c>
      <c r="M768" s="21" t="s">
        <v>1740</v>
      </c>
      <c r="N768" s="21" t="s">
        <v>1741</v>
      </c>
    </row>
    <row r="769" spans="1:14" ht="30" x14ac:dyDescent="0.25">
      <c r="A769" s="61">
        <v>765</v>
      </c>
      <c r="B769" s="215" t="s">
        <v>1697</v>
      </c>
      <c r="C769" s="21" t="s">
        <v>1726</v>
      </c>
      <c r="D769" s="21" t="s">
        <v>1735</v>
      </c>
      <c r="E769" s="208"/>
      <c r="F769" s="61"/>
      <c r="G769" s="77" t="s">
        <v>1632</v>
      </c>
      <c r="H769" s="55" t="s">
        <v>1403</v>
      </c>
      <c r="I769" s="56">
        <v>1</v>
      </c>
      <c r="J769" s="69">
        <v>40000</v>
      </c>
      <c r="K769" s="188">
        <f t="shared" si="12"/>
        <v>40000</v>
      </c>
      <c r="L769" s="83" t="s">
        <v>1744</v>
      </c>
      <c r="M769" s="21" t="s">
        <v>1740</v>
      </c>
      <c r="N769" s="21" t="s">
        <v>1741</v>
      </c>
    </row>
    <row r="770" spans="1:14" ht="45" x14ac:dyDescent="0.25">
      <c r="A770" s="61">
        <v>766</v>
      </c>
      <c r="B770" s="215" t="s">
        <v>1697</v>
      </c>
      <c r="C770" s="75" t="s">
        <v>1727</v>
      </c>
      <c r="D770" s="75" t="s">
        <v>1739</v>
      </c>
      <c r="E770" s="208"/>
      <c r="F770" s="61"/>
      <c r="G770" s="77" t="s">
        <v>1632</v>
      </c>
      <c r="H770" s="55" t="s">
        <v>1403</v>
      </c>
      <c r="I770" s="56">
        <v>1</v>
      </c>
      <c r="J770" s="69">
        <v>136000</v>
      </c>
      <c r="K770" s="188">
        <f t="shared" si="12"/>
        <v>136000</v>
      </c>
      <c r="L770" s="83" t="s">
        <v>1742</v>
      </c>
      <c r="M770" s="21" t="s">
        <v>1740</v>
      </c>
      <c r="N770" s="21" t="s">
        <v>1741</v>
      </c>
    </row>
    <row r="771" spans="1:14" ht="75" x14ac:dyDescent="0.25">
      <c r="A771" s="61">
        <v>767</v>
      </c>
      <c r="B771" s="215" t="s">
        <v>1697</v>
      </c>
      <c r="C771" s="21" t="s">
        <v>1736</v>
      </c>
      <c r="D771" s="21" t="s">
        <v>1737</v>
      </c>
      <c r="E771" s="208"/>
      <c r="F771" s="61"/>
      <c r="G771" s="77" t="s">
        <v>1632</v>
      </c>
      <c r="H771" s="55" t="s">
        <v>1403</v>
      </c>
      <c r="I771" s="56">
        <v>1</v>
      </c>
      <c r="J771" s="69">
        <v>97400</v>
      </c>
      <c r="K771" s="188">
        <f t="shared" si="12"/>
        <v>97400</v>
      </c>
      <c r="L771" s="83" t="s">
        <v>1433</v>
      </c>
      <c r="M771" s="21" t="s">
        <v>1740</v>
      </c>
      <c r="N771" s="21" t="s">
        <v>1741</v>
      </c>
    </row>
    <row r="772" spans="1:14" ht="30" x14ac:dyDescent="0.25">
      <c r="A772" s="61">
        <v>768</v>
      </c>
      <c r="B772" s="215" t="s">
        <v>1697</v>
      </c>
      <c r="C772" s="21" t="s">
        <v>1728</v>
      </c>
      <c r="D772" s="21" t="s">
        <v>1729</v>
      </c>
      <c r="E772" s="208"/>
      <c r="F772" s="61"/>
      <c r="G772" s="77" t="s">
        <v>1632</v>
      </c>
      <c r="H772" s="55" t="s">
        <v>1403</v>
      </c>
      <c r="I772" s="56">
        <v>1</v>
      </c>
      <c r="J772" s="69">
        <v>273040</v>
      </c>
      <c r="K772" s="188">
        <f t="shared" si="12"/>
        <v>273040</v>
      </c>
      <c r="L772" s="83" t="s">
        <v>437</v>
      </c>
      <c r="M772" s="21" t="s">
        <v>1740</v>
      </c>
      <c r="N772" s="21" t="s">
        <v>1741</v>
      </c>
    </row>
    <row r="773" spans="1:14" ht="45" x14ac:dyDescent="0.25">
      <c r="A773" s="61">
        <v>769</v>
      </c>
      <c r="B773" s="215" t="s">
        <v>1697</v>
      </c>
      <c r="C773" s="21" t="s">
        <v>1730</v>
      </c>
      <c r="D773" s="21" t="s">
        <v>1738</v>
      </c>
      <c r="E773" s="208"/>
      <c r="F773" s="61"/>
      <c r="G773" s="77" t="s">
        <v>1632</v>
      </c>
      <c r="H773" s="55" t="s">
        <v>1403</v>
      </c>
      <c r="I773" s="56">
        <v>1</v>
      </c>
      <c r="J773" s="69">
        <v>121554</v>
      </c>
      <c r="K773" s="188">
        <f t="shared" si="12"/>
        <v>121554</v>
      </c>
      <c r="L773" s="83" t="s">
        <v>1742</v>
      </c>
      <c r="M773" s="21" t="s">
        <v>1740</v>
      </c>
      <c r="N773" s="21" t="s">
        <v>1741</v>
      </c>
    </row>
    <row r="774" spans="1:14" ht="60" x14ac:dyDescent="0.25">
      <c r="A774" s="61">
        <v>770</v>
      </c>
      <c r="B774" s="216" t="s">
        <v>1745</v>
      </c>
      <c r="C774" s="1" t="s">
        <v>1747</v>
      </c>
      <c r="D774" s="84" t="s">
        <v>1748</v>
      </c>
      <c r="E774" s="2"/>
      <c r="F774" s="3"/>
      <c r="G774" s="3" t="s">
        <v>1749</v>
      </c>
      <c r="H774" s="77" t="s">
        <v>1750</v>
      </c>
      <c r="I774" s="56">
        <v>1</v>
      </c>
      <c r="J774" s="78">
        <v>4000000</v>
      </c>
      <c r="K774" s="188">
        <f t="shared" si="12"/>
        <v>4000000</v>
      </c>
      <c r="L774" s="83" t="s">
        <v>1742</v>
      </c>
      <c r="M774" s="67" t="s">
        <v>1389</v>
      </c>
      <c r="N774" s="85" t="s">
        <v>1753</v>
      </c>
    </row>
    <row r="775" spans="1:14" ht="135" x14ac:dyDescent="0.25">
      <c r="A775" s="61">
        <v>771</v>
      </c>
      <c r="B775" s="217" t="s">
        <v>1746</v>
      </c>
      <c r="C775" s="218" t="s">
        <v>1751</v>
      </c>
      <c r="D775" s="3" t="s">
        <v>1752</v>
      </c>
      <c r="E775" s="2"/>
      <c r="F775" s="3"/>
      <c r="G775" s="3" t="s">
        <v>1399</v>
      </c>
      <c r="H775" s="77" t="s">
        <v>1750</v>
      </c>
      <c r="I775" s="3">
        <v>1</v>
      </c>
      <c r="J775" s="78">
        <v>397238</v>
      </c>
      <c r="K775" s="188">
        <f t="shared" si="12"/>
        <v>397238</v>
      </c>
      <c r="L775" s="83" t="s">
        <v>1742</v>
      </c>
      <c r="M775" s="67" t="s">
        <v>1754</v>
      </c>
      <c r="N775" s="213" t="s">
        <v>1755</v>
      </c>
    </row>
    <row r="776" spans="1:14" ht="45" x14ac:dyDescent="0.25">
      <c r="A776" s="61">
        <v>772</v>
      </c>
      <c r="B776" s="49" t="s">
        <v>1746</v>
      </c>
      <c r="C776" s="77" t="s">
        <v>1896</v>
      </c>
      <c r="D776" s="77" t="s">
        <v>1897</v>
      </c>
      <c r="E776" s="3"/>
      <c r="F776" s="1"/>
      <c r="G776" s="77" t="s">
        <v>1399</v>
      </c>
      <c r="H776" s="77" t="s">
        <v>1923</v>
      </c>
      <c r="I776" s="56">
        <v>1</v>
      </c>
      <c r="J776" s="76">
        <v>400500</v>
      </c>
      <c r="K776" s="76">
        <v>400500</v>
      </c>
      <c r="L776" s="61" t="s">
        <v>217</v>
      </c>
      <c r="M776" s="77" t="s">
        <v>1906</v>
      </c>
      <c r="N776" s="77" t="s">
        <v>1907</v>
      </c>
    </row>
    <row r="777" spans="1:14" ht="30" x14ac:dyDescent="0.25">
      <c r="A777" s="61">
        <v>773</v>
      </c>
      <c r="B777" s="49" t="s">
        <v>2381</v>
      </c>
      <c r="C777" s="77" t="s">
        <v>2380</v>
      </c>
      <c r="D777" s="77" t="s">
        <v>2379</v>
      </c>
      <c r="E777" s="3"/>
      <c r="F777" s="1"/>
      <c r="G777" s="77" t="s">
        <v>1399</v>
      </c>
      <c r="H777" s="77" t="s">
        <v>1923</v>
      </c>
      <c r="I777" s="56">
        <v>1</v>
      </c>
      <c r="J777" s="76">
        <v>332000</v>
      </c>
      <c r="K777" s="86">
        <f>J777*I777</f>
        <v>332000</v>
      </c>
      <c r="L777" s="61" t="s">
        <v>217</v>
      </c>
      <c r="M777" s="77" t="s">
        <v>1906</v>
      </c>
      <c r="N777" s="77" t="s">
        <v>1907</v>
      </c>
    </row>
    <row r="778" spans="1:14" ht="45" x14ac:dyDescent="0.25">
      <c r="A778" s="61">
        <v>774</v>
      </c>
      <c r="B778" s="49" t="s">
        <v>1746</v>
      </c>
      <c r="C778" s="77" t="s">
        <v>1896</v>
      </c>
      <c r="D778" s="77" t="s">
        <v>1897</v>
      </c>
      <c r="E778" s="3"/>
      <c r="F778" s="1"/>
      <c r="G778" s="77" t="s">
        <v>1399</v>
      </c>
      <c r="H778" s="77" t="s">
        <v>1923</v>
      </c>
      <c r="I778" s="56">
        <v>1</v>
      </c>
      <c r="J778" s="78">
        <v>370000</v>
      </c>
      <c r="K778" s="86">
        <f>J778*I778</f>
        <v>370000</v>
      </c>
      <c r="L778" s="61" t="s">
        <v>217</v>
      </c>
      <c r="M778" s="77" t="s">
        <v>1906</v>
      </c>
      <c r="N778" s="77" t="s">
        <v>1907</v>
      </c>
    </row>
    <row r="779" spans="1:14" ht="30" x14ac:dyDescent="0.25">
      <c r="A779" s="61">
        <v>775</v>
      </c>
      <c r="B779" s="61" t="s">
        <v>1874</v>
      </c>
      <c r="C779" s="3" t="s">
        <v>1756</v>
      </c>
      <c r="D779" s="3" t="s">
        <v>2378</v>
      </c>
      <c r="E779" s="2"/>
      <c r="F779" s="3"/>
      <c r="G779" s="3" t="s">
        <v>1749</v>
      </c>
      <c r="H779" s="55" t="s">
        <v>1757</v>
      </c>
      <c r="I779" s="56">
        <v>1</v>
      </c>
      <c r="J779" s="70">
        <v>20583300</v>
      </c>
      <c r="K779" s="188">
        <f t="shared" si="12"/>
        <v>20583300</v>
      </c>
      <c r="L779" s="63" t="s">
        <v>356</v>
      </c>
      <c r="M779" s="61" t="s">
        <v>1862</v>
      </c>
      <c r="N779" s="11" t="s">
        <v>1863</v>
      </c>
    </row>
    <row r="780" spans="1:14" ht="30" x14ac:dyDescent="0.25">
      <c r="A780" s="61">
        <v>776</v>
      </c>
      <c r="B780" s="61" t="s">
        <v>1875</v>
      </c>
      <c r="C780" s="3" t="s">
        <v>1758</v>
      </c>
      <c r="D780" s="3" t="s">
        <v>1759</v>
      </c>
      <c r="E780" s="3"/>
      <c r="F780" s="1"/>
      <c r="G780" s="1" t="s">
        <v>1399</v>
      </c>
      <c r="H780" s="55" t="s">
        <v>1757</v>
      </c>
      <c r="I780" s="3">
        <v>1</v>
      </c>
      <c r="J780" s="70">
        <v>975000</v>
      </c>
      <c r="K780" s="188">
        <f t="shared" si="12"/>
        <v>975000</v>
      </c>
      <c r="L780" s="61" t="s">
        <v>437</v>
      </c>
      <c r="M780" s="61" t="s">
        <v>1862</v>
      </c>
      <c r="N780" s="61" t="s">
        <v>1863</v>
      </c>
    </row>
    <row r="781" spans="1:14" ht="30" x14ac:dyDescent="0.25">
      <c r="A781" s="61">
        <v>777</v>
      </c>
      <c r="B781" s="61" t="s">
        <v>1876</v>
      </c>
      <c r="C781" s="3" t="s">
        <v>1760</v>
      </c>
      <c r="D781" s="17" t="s">
        <v>1761</v>
      </c>
      <c r="E781" s="2"/>
      <c r="F781" s="1"/>
      <c r="G781" s="1" t="s">
        <v>1749</v>
      </c>
      <c r="H781" s="55" t="s">
        <v>1757</v>
      </c>
      <c r="I781" s="3">
        <v>1</v>
      </c>
      <c r="J781" s="70">
        <v>43311630</v>
      </c>
      <c r="K781" s="188">
        <f t="shared" si="12"/>
        <v>43311630</v>
      </c>
      <c r="L781" s="61" t="s">
        <v>356</v>
      </c>
      <c r="M781" s="61" t="s">
        <v>1864</v>
      </c>
      <c r="N781" s="61" t="s">
        <v>1865</v>
      </c>
    </row>
    <row r="782" spans="1:14" ht="30" x14ac:dyDescent="0.25">
      <c r="A782" s="61">
        <v>778</v>
      </c>
      <c r="B782" s="61" t="s">
        <v>1877</v>
      </c>
      <c r="C782" s="3" t="s">
        <v>1762</v>
      </c>
      <c r="D782" s="3" t="s">
        <v>1763</v>
      </c>
      <c r="E782" s="2"/>
      <c r="F782" s="1"/>
      <c r="G782" s="1" t="s">
        <v>1399</v>
      </c>
      <c r="H782" s="55" t="s">
        <v>1757</v>
      </c>
      <c r="I782" s="3">
        <v>1</v>
      </c>
      <c r="J782" s="70">
        <v>400000</v>
      </c>
      <c r="K782" s="188">
        <f t="shared" si="12"/>
        <v>400000</v>
      </c>
      <c r="L782" s="61" t="s">
        <v>1744</v>
      </c>
      <c r="M782" s="61" t="s">
        <v>1866</v>
      </c>
      <c r="N782" s="61" t="s">
        <v>1867</v>
      </c>
    </row>
    <row r="783" spans="1:14" ht="60" x14ac:dyDescent="0.25">
      <c r="A783" s="61">
        <v>779</v>
      </c>
      <c r="B783" s="61" t="s">
        <v>1878</v>
      </c>
      <c r="C783" s="3" t="s">
        <v>1764</v>
      </c>
      <c r="D783" s="3" t="s">
        <v>1765</v>
      </c>
      <c r="E783" s="3"/>
      <c r="F783" s="3"/>
      <c r="G783" s="3" t="s">
        <v>1749</v>
      </c>
      <c r="H783" s="3" t="s">
        <v>1750</v>
      </c>
      <c r="I783" s="55">
        <v>1</v>
      </c>
      <c r="J783" s="70">
        <v>687000</v>
      </c>
      <c r="K783" s="188">
        <f t="shared" si="12"/>
        <v>687000</v>
      </c>
      <c r="L783" s="64" t="s">
        <v>1743</v>
      </c>
      <c r="M783" s="61" t="s">
        <v>1868</v>
      </c>
      <c r="N783" s="61" t="s">
        <v>1869</v>
      </c>
    </row>
    <row r="784" spans="1:14" ht="60" x14ac:dyDescent="0.25">
      <c r="A784" s="61">
        <v>780</v>
      </c>
      <c r="B784" s="61" t="s">
        <v>1879</v>
      </c>
      <c r="C784" s="3" t="s">
        <v>1766</v>
      </c>
      <c r="D784" s="3" t="s">
        <v>1767</v>
      </c>
      <c r="E784" s="2"/>
      <c r="F784" s="1"/>
      <c r="G784" s="1" t="s">
        <v>1749</v>
      </c>
      <c r="H784" s="55" t="s">
        <v>1757</v>
      </c>
      <c r="I784" s="3">
        <v>1</v>
      </c>
      <c r="J784" s="74">
        <v>179958430</v>
      </c>
      <c r="K784" s="188">
        <f t="shared" si="12"/>
        <v>179958430</v>
      </c>
      <c r="L784" s="61" t="s">
        <v>217</v>
      </c>
      <c r="M784" s="61" t="s">
        <v>1870</v>
      </c>
      <c r="N784" s="61" t="s">
        <v>1871</v>
      </c>
    </row>
    <row r="785" spans="1:14" ht="60" x14ac:dyDescent="0.25">
      <c r="A785" s="61">
        <v>781</v>
      </c>
      <c r="B785" s="61" t="s">
        <v>1879</v>
      </c>
      <c r="C785" s="3" t="s">
        <v>1768</v>
      </c>
      <c r="D785" s="17" t="s">
        <v>1769</v>
      </c>
      <c r="E785" s="2"/>
      <c r="F785" s="1"/>
      <c r="G785" s="1" t="s">
        <v>1749</v>
      </c>
      <c r="H785" s="55" t="s">
        <v>1757</v>
      </c>
      <c r="I785" s="3">
        <v>1</v>
      </c>
      <c r="J785" s="74">
        <v>115177590</v>
      </c>
      <c r="K785" s="188">
        <f t="shared" si="12"/>
        <v>115177590</v>
      </c>
      <c r="L785" s="61" t="s">
        <v>217</v>
      </c>
      <c r="M785" s="61" t="s">
        <v>1870</v>
      </c>
      <c r="N785" s="61" t="s">
        <v>1871</v>
      </c>
    </row>
    <row r="786" spans="1:14" ht="60" x14ac:dyDescent="0.25">
      <c r="A786" s="61">
        <v>782</v>
      </c>
      <c r="B786" s="61" t="s">
        <v>1879</v>
      </c>
      <c r="C786" s="3" t="s">
        <v>1770</v>
      </c>
      <c r="D786" s="17" t="s">
        <v>1771</v>
      </c>
      <c r="E786" s="1"/>
      <c r="F786" s="1"/>
      <c r="G786" s="1" t="s">
        <v>1749</v>
      </c>
      <c r="H786" s="55" t="s">
        <v>1757</v>
      </c>
      <c r="I786" s="3">
        <v>1</v>
      </c>
      <c r="J786" s="74">
        <v>44282840</v>
      </c>
      <c r="K786" s="188">
        <f t="shared" si="12"/>
        <v>44282840</v>
      </c>
      <c r="L786" s="61" t="s">
        <v>217</v>
      </c>
      <c r="M786" s="61" t="s">
        <v>1870</v>
      </c>
      <c r="N786" s="61" t="s">
        <v>1871</v>
      </c>
    </row>
    <row r="787" spans="1:14" ht="60" x14ac:dyDescent="0.25">
      <c r="A787" s="61">
        <v>783</v>
      </c>
      <c r="B787" s="61" t="s">
        <v>1879</v>
      </c>
      <c r="C787" s="5" t="s">
        <v>1772</v>
      </c>
      <c r="D787" s="17" t="s">
        <v>1773</v>
      </c>
      <c r="E787" s="1"/>
      <c r="F787" s="1"/>
      <c r="G787" s="1" t="s">
        <v>1749</v>
      </c>
      <c r="H787" s="55" t="s">
        <v>1757</v>
      </c>
      <c r="I787" s="3">
        <v>1</v>
      </c>
      <c r="J787" s="74">
        <v>23197310</v>
      </c>
      <c r="K787" s="188">
        <f t="shared" si="12"/>
        <v>23197310</v>
      </c>
      <c r="L787" s="61" t="s">
        <v>217</v>
      </c>
      <c r="M787" s="61" t="s">
        <v>1870</v>
      </c>
      <c r="N787" s="61" t="s">
        <v>1871</v>
      </c>
    </row>
    <row r="788" spans="1:14" ht="75" x14ac:dyDescent="0.25">
      <c r="A788" s="61">
        <v>784</v>
      </c>
      <c r="B788" s="61" t="s">
        <v>1879</v>
      </c>
      <c r="C788" s="3" t="s">
        <v>1774</v>
      </c>
      <c r="D788" s="17" t="s">
        <v>1775</v>
      </c>
      <c r="E788" s="3"/>
      <c r="F788" s="3"/>
      <c r="G788" s="3" t="s">
        <v>1749</v>
      </c>
      <c r="H788" s="55" t="s">
        <v>1757</v>
      </c>
      <c r="I788" s="3">
        <v>1</v>
      </c>
      <c r="J788" s="74">
        <v>230433220</v>
      </c>
      <c r="K788" s="188">
        <f t="shared" si="12"/>
        <v>230433220</v>
      </c>
      <c r="L788" s="61" t="s">
        <v>217</v>
      </c>
      <c r="M788" s="61" t="s">
        <v>1870</v>
      </c>
      <c r="N788" s="61" t="s">
        <v>1871</v>
      </c>
    </row>
    <row r="789" spans="1:14" ht="60" x14ac:dyDescent="0.25">
      <c r="A789" s="61">
        <v>785</v>
      </c>
      <c r="B789" s="61" t="s">
        <v>1879</v>
      </c>
      <c r="C789" s="3" t="s">
        <v>1776</v>
      </c>
      <c r="D789" s="17" t="s">
        <v>1777</v>
      </c>
      <c r="E789" s="3"/>
      <c r="F789" s="3"/>
      <c r="G789" s="3" t="s">
        <v>1749</v>
      </c>
      <c r="H789" s="55" t="s">
        <v>1757</v>
      </c>
      <c r="I789" s="3">
        <v>1</v>
      </c>
      <c r="J789" s="74">
        <v>73288600</v>
      </c>
      <c r="K789" s="188">
        <f t="shared" si="12"/>
        <v>73288600</v>
      </c>
      <c r="L789" s="61" t="s">
        <v>217</v>
      </c>
      <c r="M789" s="61" t="s">
        <v>1870</v>
      </c>
      <c r="N789" s="61" t="s">
        <v>1871</v>
      </c>
    </row>
    <row r="790" spans="1:14" ht="75" x14ac:dyDescent="0.25">
      <c r="A790" s="61">
        <v>786</v>
      </c>
      <c r="B790" s="61" t="s">
        <v>1879</v>
      </c>
      <c r="C790" s="3" t="s">
        <v>1778</v>
      </c>
      <c r="D790" s="17" t="s">
        <v>1779</v>
      </c>
      <c r="E790" s="3"/>
      <c r="F790" s="3"/>
      <c r="G790" s="3" t="s">
        <v>1749</v>
      </c>
      <c r="H790" s="55" t="s">
        <v>1757</v>
      </c>
      <c r="I790" s="3">
        <v>1</v>
      </c>
      <c r="J790" s="74">
        <v>186907000</v>
      </c>
      <c r="K790" s="188">
        <f t="shared" si="12"/>
        <v>186907000</v>
      </c>
      <c r="L790" s="61" t="s">
        <v>217</v>
      </c>
      <c r="M790" s="61" t="s">
        <v>1870</v>
      </c>
      <c r="N790" s="61" t="s">
        <v>1871</v>
      </c>
    </row>
    <row r="791" spans="1:14" ht="75" x14ac:dyDescent="0.25">
      <c r="A791" s="61">
        <v>787</v>
      </c>
      <c r="B791" s="61" t="s">
        <v>1879</v>
      </c>
      <c r="C791" s="3" t="s">
        <v>1780</v>
      </c>
      <c r="D791" s="17" t="s">
        <v>1781</v>
      </c>
      <c r="E791" s="3"/>
      <c r="F791" s="3"/>
      <c r="G791" s="3" t="s">
        <v>1749</v>
      </c>
      <c r="H791" s="55" t="s">
        <v>1757</v>
      </c>
      <c r="I791" s="3">
        <v>1</v>
      </c>
      <c r="J791" s="74">
        <v>247957620</v>
      </c>
      <c r="K791" s="188">
        <f t="shared" si="12"/>
        <v>247957620</v>
      </c>
      <c r="L791" s="61" t="s">
        <v>217</v>
      </c>
      <c r="M791" s="61" t="s">
        <v>1870</v>
      </c>
      <c r="N791" s="61" t="s">
        <v>1871</v>
      </c>
    </row>
    <row r="792" spans="1:14" ht="75" x14ac:dyDescent="0.25">
      <c r="A792" s="61">
        <v>788</v>
      </c>
      <c r="B792" s="170" t="s">
        <v>1880</v>
      </c>
      <c r="C792" s="3" t="s">
        <v>1782</v>
      </c>
      <c r="D792" s="3" t="s">
        <v>1783</v>
      </c>
      <c r="E792" s="3"/>
      <c r="F792" s="57"/>
      <c r="G792" s="57" t="s">
        <v>1749</v>
      </c>
      <c r="H792" s="3" t="s">
        <v>1923</v>
      </c>
      <c r="I792" s="3">
        <v>1</v>
      </c>
      <c r="J792" s="74">
        <v>2722330</v>
      </c>
      <c r="K792" s="188">
        <f t="shared" si="12"/>
        <v>2722330</v>
      </c>
      <c r="L792" s="61" t="s">
        <v>217</v>
      </c>
      <c r="M792" s="61" t="s">
        <v>1870</v>
      </c>
      <c r="N792" s="61" t="s">
        <v>1871</v>
      </c>
    </row>
    <row r="793" spans="1:14" ht="90" x14ac:dyDescent="0.25">
      <c r="A793" s="61">
        <v>789</v>
      </c>
      <c r="B793" s="170" t="s">
        <v>1880</v>
      </c>
      <c r="C793" s="3" t="s">
        <v>1784</v>
      </c>
      <c r="D793" s="3" t="s">
        <v>1785</v>
      </c>
      <c r="E793" s="3"/>
      <c r="F793" s="3"/>
      <c r="G793" s="3" t="s">
        <v>1749</v>
      </c>
      <c r="H793" s="3" t="s">
        <v>1923</v>
      </c>
      <c r="I793" s="3">
        <v>1</v>
      </c>
      <c r="J793" s="74">
        <v>1745800</v>
      </c>
      <c r="K793" s="188">
        <f t="shared" si="12"/>
        <v>1745800</v>
      </c>
      <c r="L793" s="61" t="s">
        <v>217</v>
      </c>
      <c r="M793" s="61" t="s">
        <v>1870</v>
      </c>
      <c r="N793" s="61" t="s">
        <v>1871</v>
      </c>
    </row>
    <row r="794" spans="1:14" ht="75" x14ac:dyDescent="0.25">
      <c r="A794" s="61">
        <v>790</v>
      </c>
      <c r="B794" s="170" t="s">
        <v>1880</v>
      </c>
      <c r="C794" s="3" t="s">
        <v>1786</v>
      </c>
      <c r="D794" s="3" t="s">
        <v>1787</v>
      </c>
      <c r="E794" s="3"/>
      <c r="F794" s="1"/>
      <c r="G794" s="1" t="s">
        <v>1749</v>
      </c>
      <c r="H794" s="3" t="s">
        <v>1923</v>
      </c>
      <c r="I794" s="3">
        <v>1</v>
      </c>
      <c r="J794" s="74">
        <v>671250</v>
      </c>
      <c r="K794" s="188">
        <f t="shared" si="12"/>
        <v>671250</v>
      </c>
      <c r="L794" s="61" t="s">
        <v>217</v>
      </c>
      <c r="M794" s="61" t="s">
        <v>1870</v>
      </c>
      <c r="N794" s="61" t="s">
        <v>1871</v>
      </c>
    </row>
    <row r="795" spans="1:14" ht="75" x14ac:dyDescent="0.25">
      <c r="A795" s="61">
        <v>791</v>
      </c>
      <c r="B795" s="170" t="s">
        <v>1880</v>
      </c>
      <c r="C795" s="3" t="s">
        <v>1788</v>
      </c>
      <c r="D795" s="3" t="s">
        <v>1789</v>
      </c>
      <c r="E795" s="3"/>
      <c r="F795" s="3"/>
      <c r="G795" s="3" t="s">
        <v>1749</v>
      </c>
      <c r="H795" s="3" t="s">
        <v>1923</v>
      </c>
      <c r="I795" s="3">
        <v>1</v>
      </c>
      <c r="J795" s="74">
        <v>351590</v>
      </c>
      <c r="K795" s="188">
        <f t="shared" si="12"/>
        <v>351590</v>
      </c>
      <c r="L795" s="61" t="s">
        <v>217</v>
      </c>
      <c r="M795" s="61" t="s">
        <v>1870</v>
      </c>
      <c r="N795" s="61" t="s">
        <v>1871</v>
      </c>
    </row>
    <row r="796" spans="1:14" ht="105" x14ac:dyDescent="0.25">
      <c r="A796" s="61">
        <v>792</v>
      </c>
      <c r="B796" s="170" t="s">
        <v>1880</v>
      </c>
      <c r="C796" s="3" t="s">
        <v>1790</v>
      </c>
      <c r="D796" s="3" t="s">
        <v>1791</v>
      </c>
      <c r="E796" s="3"/>
      <c r="F796" s="3"/>
      <c r="G796" s="3" t="s">
        <v>1749</v>
      </c>
      <c r="H796" s="3" t="s">
        <v>1923</v>
      </c>
      <c r="I796" s="3">
        <v>1</v>
      </c>
      <c r="J796" s="74">
        <v>2774640</v>
      </c>
      <c r="K796" s="188">
        <f t="shared" si="12"/>
        <v>2774640</v>
      </c>
      <c r="L796" s="61" t="s">
        <v>217</v>
      </c>
      <c r="M796" s="61" t="s">
        <v>1870</v>
      </c>
      <c r="N796" s="61" t="s">
        <v>1871</v>
      </c>
    </row>
    <row r="797" spans="1:14" ht="90" x14ac:dyDescent="0.25">
      <c r="A797" s="61">
        <v>793</v>
      </c>
      <c r="B797" s="170" t="s">
        <v>1880</v>
      </c>
      <c r="C797" s="3" t="s">
        <v>1792</v>
      </c>
      <c r="D797" s="3" t="s">
        <v>1793</v>
      </c>
      <c r="E797" s="3"/>
      <c r="F797" s="3"/>
      <c r="G797" s="3" t="s">
        <v>1749</v>
      </c>
      <c r="H797" s="3" t="s">
        <v>1923</v>
      </c>
      <c r="I797" s="3">
        <v>1</v>
      </c>
      <c r="J797" s="74">
        <v>1110920</v>
      </c>
      <c r="K797" s="188">
        <f t="shared" si="12"/>
        <v>1110920</v>
      </c>
      <c r="L797" s="61" t="s">
        <v>217</v>
      </c>
      <c r="M797" s="61" t="s">
        <v>1870</v>
      </c>
      <c r="N797" s="61" t="s">
        <v>1871</v>
      </c>
    </row>
    <row r="798" spans="1:14" ht="105" x14ac:dyDescent="0.25">
      <c r="A798" s="61">
        <v>794</v>
      </c>
      <c r="B798" s="170" t="s">
        <v>1880</v>
      </c>
      <c r="C798" s="3" t="s">
        <v>1794</v>
      </c>
      <c r="D798" s="3" t="s">
        <v>1795</v>
      </c>
      <c r="E798" s="3"/>
      <c r="F798" s="57"/>
      <c r="G798" s="57" t="s">
        <v>1749</v>
      </c>
      <c r="H798" s="3" t="s">
        <v>1923</v>
      </c>
      <c r="I798" s="3">
        <v>1</v>
      </c>
      <c r="J798" s="74">
        <v>2380350</v>
      </c>
      <c r="K798" s="188">
        <f t="shared" si="12"/>
        <v>2380350</v>
      </c>
      <c r="L798" s="61" t="s">
        <v>217</v>
      </c>
      <c r="M798" s="61" t="s">
        <v>1870</v>
      </c>
      <c r="N798" s="61" t="s">
        <v>1871</v>
      </c>
    </row>
    <row r="799" spans="1:14" ht="105" x14ac:dyDescent="0.25">
      <c r="A799" s="61">
        <v>795</v>
      </c>
      <c r="B799" s="170" t="s">
        <v>1880</v>
      </c>
      <c r="C799" s="3" t="s">
        <v>1796</v>
      </c>
      <c r="D799" s="3" t="s">
        <v>1797</v>
      </c>
      <c r="E799" s="3"/>
      <c r="F799" s="3"/>
      <c r="G799" s="3" t="s">
        <v>1749</v>
      </c>
      <c r="H799" s="3" t="s">
        <v>1923</v>
      </c>
      <c r="I799" s="55">
        <v>1</v>
      </c>
      <c r="J799" s="74">
        <v>3497060</v>
      </c>
      <c r="K799" s="188">
        <f t="shared" si="12"/>
        <v>3497060</v>
      </c>
      <c r="L799" s="61" t="s">
        <v>217</v>
      </c>
      <c r="M799" s="61" t="s">
        <v>1870</v>
      </c>
      <c r="N799" s="61" t="s">
        <v>1871</v>
      </c>
    </row>
    <row r="800" spans="1:14" ht="75" x14ac:dyDescent="0.25">
      <c r="A800" s="61">
        <v>796</v>
      </c>
      <c r="B800" s="170" t="s">
        <v>1880</v>
      </c>
      <c r="C800" s="3" t="s">
        <v>1798</v>
      </c>
      <c r="D800" s="3" t="s">
        <v>1799</v>
      </c>
      <c r="E800" s="2"/>
      <c r="F800" s="3"/>
      <c r="G800" s="77" t="s">
        <v>1632</v>
      </c>
      <c r="H800" s="3" t="s">
        <v>1923</v>
      </c>
      <c r="I800" s="3">
        <v>1</v>
      </c>
      <c r="J800" s="74">
        <v>403010</v>
      </c>
      <c r="K800" s="188">
        <f t="shared" si="12"/>
        <v>403010</v>
      </c>
      <c r="L800" s="61" t="s">
        <v>356</v>
      </c>
      <c r="M800" s="61" t="s">
        <v>1870</v>
      </c>
      <c r="N800" s="61" t="s">
        <v>1871</v>
      </c>
    </row>
    <row r="801" spans="1:14" ht="75" x14ac:dyDescent="0.25">
      <c r="A801" s="61">
        <v>797</v>
      </c>
      <c r="B801" s="170" t="s">
        <v>1880</v>
      </c>
      <c r="C801" s="3" t="s">
        <v>1800</v>
      </c>
      <c r="D801" s="3" t="s">
        <v>1801</v>
      </c>
      <c r="E801" s="2"/>
      <c r="F801" s="3"/>
      <c r="G801" s="77" t="s">
        <v>1632</v>
      </c>
      <c r="H801" s="3" t="s">
        <v>1923</v>
      </c>
      <c r="I801" s="3">
        <v>1</v>
      </c>
      <c r="J801" s="74">
        <v>258450</v>
      </c>
      <c r="K801" s="188">
        <f t="shared" si="12"/>
        <v>258450</v>
      </c>
      <c r="L801" s="61" t="s">
        <v>356</v>
      </c>
      <c r="M801" s="61" t="s">
        <v>1870</v>
      </c>
      <c r="N801" s="61" t="s">
        <v>1871</v>
      </c>
    </row>
    <row r="802" spans="1:14" ht="75" x14ac:dyDescent="0.25">
      <c r="A802" s="61">
        <v>798</v>
      </c>
      <c r="B802" s="170" t="s">
        <v>1880</v>
      </c>
      <c r="C802" s="3" t="s">
        <v>1802</v>
      </c>
      <c r="D802" s="3" t="s">
        <v>1803</v>
      </c>
      <c r="E802" s="3"/>
      <c r="F802" s="3"/>
      <c r="G802" s="77" t="s">
        <v>1632</v>
      </c>
      <c r="H802" s="3" t="s">
        <v>1923</v>
      </c>
      <c r="I802" s="3">
        <v>1</v>
      </c>
      <c r="J802" s="74">
        <v>99370</v>
      </c>
      <c r="K802" s="188">
        <f t="shared" si="12"/>
        <v>99370</v>
      </c>
      <c r="L802" s="61" t="s">
        <v>356</v>
      </c>
      <c r="M802" s="61" t="s">
        <v>1870</v>
      </c>
      <c r="N802" s="61" t="s">
        <v>1871</v>
      </c>
    </row>
    <row r="803" spans="1:14" ht="75" x14ac:dyDescent="0.25">
      <c r="A803" s="61">
        <v>799</v>
      </c>
      <c r="B803" s="170" t="s">
        <v>1880</v>
      </c>
      <c r="C803" s="3" t="s">
        <v>1804</v>
      </c>
      <c r="D803" s="3" t="s">
        <v>1805</v>
      </c>
      <c r="E803" s="3"/>
      <c r="F803" s="3"/>
      <c r="G803" s="77" t="s">
        <v>1632</v>
      </c>
      <c r="H803" s="3" t="s">
        <v>1923</v>
      </c>
      <c r="I803" s="3">
        <v>1</v>
      </c>
      <c r="J803" s="74">
        <v>52050</v>
      </c>
      <c r="K803" s="188">
        <f t="shared" si="12"/>
        <v>52050</v>
      </c>
      <c r="L803" s="61" t="s">
        <v>356</v>
      </c>
      <c r="M803" s="61" t="s">
        <v>1870</v>
      </c>
      <c r="N803" s="61" t="s">
        <v>1871</v>
      </c>
    </row>
    <row r="804" spans="1:14" ht="90" x14ac:dyDescent="0.25">
      <c r="A804" s="61">
        <v>800</v>
      </c>
      <c r="B804" s="170" t="s">
        <v>1880</v>
      </c>
      <c r="C804" s="3" t="s">
        <v>1806</v>
      </c>
      <c r="D804" s="3" t="s">
        <v>1807</v>
      </c>
      <c r="E804" s="6"/>
      <c r="F804" s="6"/>
      <c r="G804" s="77" t="s">
        <v>1632</v>
      </c>
      <c r="H804" s="3" t="s">
        <v>1923</v>
      </c>
      <c r="I804" s="3">
        <v>1</v>
      </c>
      <c r="J804" s="74">
        <v>460900</v>
      </c>
      <c r="K804" s="188">
        <f t="shared" si="12"/>
        <v>460900</v>
      </c>
      <c r="L804" s="61" t="s">
        <v>356</v>
      </c>
      <c r="M804" s="61" t="s">
        <v>1870</v>
      </c>
      <c r="N804" s="61" t="s">
        <v>1871</v>
      </c>
    </row>
    <row r="805" spans="1:14" ht="75" x14ac:dyDescent="0.25">
      <c r="A805" s="61">
        <v>801</v>
      </c>
      <c r="B805" s="170" t="s">
        <v>1880</v>
      </c>
      <c r="C805" s="3" t="s">
        <v>1808</v>
      </c>
      <c r="D805" s="3" t="s">
        <v>1809</v>
      </c>
      <c r="E805" s="7"/>
      <c r="F805" s="7"/>
      <c r="G805" s="77" t="s">
        <v>1632</v>
      </c>
      <c r="H805" s="3" t="s">
        <v>1923</v>
      </c>
      <c r="I805" s="7">
        <v>1</v>
      </c>
      <c r="J805" s="74">
        <v>164460</v>
      </c>
      <c r="K805" s="188">
        <f t="shared" si="12"/>
        <v>164460</v>
      </c>
      <c r="L805" s="61" t="s">
        <v>356</v>
      </c>
      <c r="M805" s="61" t="s">
        <v>1870</v>
      </c>
      <c r="N805" s="61" t="s">
        <v>1871</v>
      </c>
    </row>
    <row r="806" spans="1:14" ht="90" x14ac:dyDescent="0.25">
      <c r="A806" s="61">
        <v>802</v>
      </c>
      <c r="B806" s="170" t="s">
        <v>1880</v>
      </c>
      <c r="C806" s="3" t="s">
        <v>1810</v>
      </c>
      <c r="D806" s="3" t="s">
        <v>1811</v>
      </c>
      <c r="E806" s="7"/>
      <c r="F806" s="7"/>
      <c r="G806" s="77" t="s">
        <v>1632</v>
      </c>
      <c r="H806" s="3" t="s">
        <v>1923</v>
      </c>
      <c r="I806" s="3">
        <v>1</v>
      </c>
      <c r="J806" s="74">
        <v>395410</v>
      </c>
      <c r="K806" s="188">
        <f t="shared" si="12"/>
        <v>395410</v>
      </c>
      <c r="L806" s="61" t="s">
        <v>356</v>
      </c>
      <c r="M806" s="61" t="s">
        <v>1870</v>
      </c>
      <c r="N806" s="61" t="s">
        <v>1871</v>
      </c>
    </row>
    <row r="807" spans="1:14" ht="90" x14ac:dyDescent="0.25">
      <c r="A807" s="61">
        <v>803</v>
      </c>
      <c r="B807" s="170" t="s">
        <v>1880</v>
      </c>
      <c r="C807" s="3" t="s">
        <v>1812</v>
      </c>
      <c r="D807" s="3" t="s">
        <v>1813</v>
      </c>
      <c r="E807" s="3"/>
      <c r="F807" s="3"/>
      <c r="G807" s="77" t="s">
        <v>1632</v>
      </c>
      <c r="H807" s="3" t="s">
        <v>1923</v>
      </c>
      <c r="I807" s="3">
        <v>1</v>
      </c>
      <c r="J807" s="74">
        <v>517700</v>
      </c>
      <c r="K807" s="188">
        <f t="shared" si="12"/>
        <v>517700</v>
      </c>
      <c r="L807" s="61" t="s">
        <v>356</v>
      </c>
      <c r="M807" s="61" t="s">
        <v>1870</v>
      </c>
      <c r="N807" s="61" t="s">
        <v>1871</v>
      </c>
    </row>
    <row r="808" spans="1:14" ht="60" x14ac:dyDescent="0.25">
      <c r="A808" s="61">
        <v>804</v>
      </c>
      <c r="B808" s="170" t="s">
        <v>1880</v>
      </c>
      <c r="C808" s="3" t="s">
        <v>1814</v>
      </c>
      <c r="D808" s="58" t="s">
        <v>1815</v>
      </c>
      <c r="E808" s="7"/>
      <c r="F808" s="7"/>
      <c r="G808" s="77" t="s">
        <v>1632</v>
      </c>
      <c r="H808" s="3" t="s">
        <v>1923</v>
      </c>
      <c r="I808" s="3">
        <v>1</v>
      </c>
      <c r="J808" s="74">
        <v>850881.25</v>
      </c>
      <c r="K808" s="74">
        <v>850881.25</v>
      </c>
      <c r="L808" s="61" t="s">
        <v>1434</v>
      </c>
      <c r="M808" s="61" t="s">
        <v>1868</v>
      </c>
      <c r="N808" s="61" t="s">
        <v>1869</v>
      </c>
    </row>
    <row r="809" spans="1:14" ht="60" x14ac:dyDescent="0.25">
      <c r="A809" s="61">
        <v>805</v>
      </c>
      <c r="B809" s="170" t="s">
        <v>1880</v>
      </c>
      <c r="C809" s="3" t="s">
        <v>1816</v>
      </c>
      <c r="D809" s="3" t="s">
        <v>1817</v>
      </c>
      <c r="E809" s="3"/>
      <c r="F809" s="3"/>
      <c r="G809" s="77" t="s">
        <v>1632</v>
      </c>
      <c r="H809" s="3" t="s">
        <v>1923</v>
      </c>
      <c r="I809" s="3">
        <v>1</v>
      </c>
      <c r="J809" s="74">
        <v>634803.56999999995</v>
      </c>
      <c r="K809" s="74">
        <v>634803.56999999995</v>
      </c>
      <c r="L809" s="61" t="s">
        <v>1434</v>
      </c>
      <c r="M809" s="61" t="s">
        <v>1868</v>
      </c>
      <c r="N809" s="61" t="s">
        <v>1869</v>
      </c>
    </row>
    <row r="810" spans="1:14" ht="75" x14ac:dyDescent="0.25">
      <c r="A810" s="61">
        <v>806</v>
      </c>
      <c r="B810" s="170" t="s">
        <v>1880</v>
      </c>
      <c r="C810" s="7" t="s">
        <v>1818</v>
      </c>
      <c r="D810" s="58" t="s">
        <v>1819</v>
      </c>
      <c r="E810" s="7"/>
      <c r="F810" s="7"/>
      <c r="G810" s="77" t="s">
        <v>1632</v>
      </c>
      <c r="H810" s="3" t="s">
        <v>1923</v>
      </c>
      <c r="I810" s="3">
        <v>1</v>
      </c>
      <c r="J810" s="74">
        <v>725216.07</v>
      </c>
      <c r="K810" s="74">
        <v>725216.07</v>
      </c>
      <c r="L810" s="61" t="s">
        <v>1434</v>
      </c>
      <c r="M810" s="61" t="s">
        <v>1868</v>
      </c>
      <c r="N810" s="61" t="s">
        <v>1869</v>
      </c>
    </row>
    <row r="811" spans="1:14" ht="90" x14ac:dyDescent="0.25">
      <c r="A811" s="61">
        <v>807</v>
      </c>
      <c r="B811" s="170" t="s">
        <v>1880</v>
      </c>
      <c r="C811" s="3" t="s">
        <v>1820</v>
      </c>
      <c r="D811" s="59" t="s">
        <v>1821</v>
      </c>
      <c r="E811" s="1"/>
      <c r="F811" s="1"/>
      <c r="G811" s="77" t="s">
        <v>1632</v>
      </c>
      <c r="H811" s="3" t="s">
        <v>1923</v>
      </c>
      <c r="I811" s="3">
        <v>1</v>
      </c>
      <c r="J811" s="74">
        <v>529283.04</v>
      </c>
      <c r="K811" s="74">
        <v>529283.04</v>
      </c>
      <c r="L811" s="61" t="s">
        <v>1434</v>
      </c>
      <c r="M811" s="61" t="s">
        <v>1868</v>
      </c>
      <c r="N811" s="61" t="s">
        <v>1869</v>
      </c>
    </row>
    <row r="812" spans="1:14" ht="105" x14ac:dyDescent="0.25">
      <c r="A812" s="61">
        <v>808</v>
      </c>
      <c r="B812" s="170" t="s">
        <v>1880</v>
      </c>
      <c r="C812" s="6" t="s">
        <v>1822</v>
      </c>
      <c r="D812" s="3" t="s">
        <v>1823</v>
      </c>
      <c r="E812" s="6"/>
      <c r="F812" s="6"/>
      <c r="G812" s="77" t="s">
        <v>1632</v>
      </c>
      <c r="H812" s="3" t="s">
        <v>1923</v>
      </c>
      <c r="I812" s="3">
        <v>1</v>
      </c>
      <c r="J812" s="74">
        <v>619455.36</v>
      </c>
      <c r="K812" s="74">
        <v>619455.36</v>
      </c>
      <c r="L812" s="61" t="s">
        <v>1434</v>
      </c>
      <c r="M812" s="61" t="s">
        <v>1868</v>
      </c>
      <c r="N812" s="61" t="s">
        <v>1869</v>
      </c>
    </row>
    <row r="813" spans="1:14" ht="75" x14ac:dyDescent="0.25">
      <c r="A813" s="61">
        <v>809</v>
      </c>
      <c r="B813" s="170" t="s">
        <v>1880</v>
      </c>
      <c r="C813" s="8" t="s">
        <v>1824</v>
      </c>
      <c r="D813" s="3" t="s">
        <v>1825</v>
      </c>
      <c r="E813" s="3"/>
      <c r="F813" s="3"/>
      <c r="G813" s="77" t="s">
        <v>1632</v>
      </c>
      <c r="H813" s="3" t="s">
        <v>1923</v>
      </c>
      <c r="I813" s="3">
        <v>1</v>
      </c>
      <c r="J813" s="74">
        <v>515852.68</v>
      </c>
      <c r="K813" s="74">
        <v>515852.68</v>
      </c>
      <c r="L813" s="61" t="s">
        <v>1434</v>
      </c>
      <c r="M813" s="61" t="s">
        <v>1868</v>
      </c>
      <c r="N813" s="61" t="s">
        <v>1869</v>
      </c>
    </row>
    <row r="814" spans="1:14" ht="105" x14ac:dyDescent="0.25">
      <c r="A814" s="61">
        <v>810</v>
      </c>
      <c r="B814" s="170" t="s">
        <v>1880</v>
      </c>
      <c r="C814" s="8" t="s">
        <v>1826</v>
      </c>
      <c r="D814" s="3" t="s">
        <v>1827</v>
      </c>
      <c r="E814" s="3"/>
      <c r="F814" s="3"/>
      <c r="G814" s="77" t="s">
        <v>1632</v>
      </c>
      <c r="H814" s="3" t="s">
        <v>1923</v>
      </c>
      <c r="I814" s="3">
        <v>1</v>
      </c>
      <c r="J814" s="74">
        <v>737447.32</v>
      </c>
      <c r="K814" s="74">
        <v>737447.32</v>
      </c>
      <c r="L814" s="61" t="s">
        <v>1434</v>
      </c>
      <c r="M814" s="61" t="s">
        <v>1868</v>
      </c>
      <c r="N814" s="61" t="s">
        <v>1869</v>
      </c>
    </row>
    <row r="815" spans="1:14" ht="60" x14ac:dyDescent="0.25">
      <c r="A815" s="61">
        <v>811</v>
      </c>
      <c r="B815" s="170" t="s">
        <v>1880</v>
      </c>
      <c r="C815" s="8" t="s">
        <v>1828</v>
      </c>
      <c r="D815" s="3" t="s">
        <v>1829</v>
      </c>
      <c r="E815" s="3"/>
      <c r="F815" s="3"/>
      <c r="G815" s="77" t="s">
        <v>1632</v>
      </c>
      <c r="H815" s="3" t="s">
        <v>1923</v>
      </c>
      <c r="I815" s="3">
        <v>1</v>
      </c>
      <c r="J815" s="74">
        <v>521128.57</v>
      </c>
      <c r="K815" s="74">
        <v>521128.57</v>
      </c>
      <c r="L815" s="61" t="s">
        <v>1434</v>
      </c>
      <c r="M815" s="61" t="s">
        <v>1868</v>
      </c>
      <c r="N815" s="61" t="s">
        <v>1869</v>
      </c>
    </row>
    <row r="816" spans="1:14" ht="75" x14ac:dyDescent="0.25">
      <c r="A816" s="61">
        <v>812</v>
      </c>
      <c r="B816" s="170" t="s">
        <v>1880</v>
      </c>
      <c r="C816" s="3" t="s">
        <v>1830</v>
      </c>
      <c r="D816" s="1" t="s">
        <v>1831</v>
      </c>
      <c r="E816" s="3"/>
      <c r="F816" s="3"/>
      <c r="G816" s="77" t="s">
        <v>1632</v>
      </c>
      <c r="H816" s="3" t="s">
        <v>1923</v>
      </c>
      <c r="I816" s="3">
        <v>1</v>
      </c>
      <c r="J816" s="74">
        <v>795963.39</v>
      </c>
      <c r="K816" s="74">
        <v>795963.39</v>
      </c>
      <c r="L816" s="61" t="s">
        <v>1434</v>
      </c>
      <c r="M816" s="61" t="s">
        <v>1868</v>
      </c>
      <c r="N816" s="61" t="s">
        <v>1869</v>
      </c>
    </row>
    <row r="817" spans="1:14" ht="75" x14ac:dyDescent="0.25">
      <c r="A817" s="61">
        <v>813</v>
      </c>
      <c r="B817" s="170" t="s">
        <v>1880</v>
      </c>
      <c r="C817" s="3" t="s">
        <v>1832</v>
      </c>
      <c r="D817" s="1" t="s">
        <v>1833</v>
      </c>
      <c r="E817" s="3"/>
      <c r="F817" s="3"/>
      <c r="G817" s="77" t="s">
        <v>1632</v>
      </c>
      <c r="H817" s="3" t="s">
        <v>1923</v>
      </c>
      <c r="I817" s="3">
        <v>1</v>
      </c>
      <c r="J817" s="74">
        <v>593315.18000000005</v>
      </c>
      <c r="K817" s="74">
        <v>593315.18000000005</v>
      </c>
      <c r="L817" s="61" t="s">
        <v>1434</v>
      </c>
      <c r="M817" s="61" t="s">
        <v>1868</v>
      </c>
      <c r="N817" s="61" t="s">
        <v>1869</v>
      </c>
    </row>
    <row r="818" spans="1:14" ht="75" x14ac:dyDescent="0.25">
      <c r="A818" s="61">
        <v>814</v>
      </c>
      <c r="B818" s="170" t="s">
        <v>1880</v>
      </c>
      <c r="C818" s="3" t="s">
        <v>1834</v>
      </c>
      <c r="D818" s="1" t="s">
        <v>1835</v>
      </c>
      <c r="E818" s="3"/>
      <c r="F818" s="3"/>
      <c r="G818" s="77" t="s">
        <v>1632</v>
      </c>
      <c r="H818" s="3" t="s">
        <v>1923</v>
      </c>
      <c r="I818" s="3">
        <v>1</v>
      </c>
      <c r="J818" s="74">
        <v>972922</v>
      </c>
      <c r="K818" s="74">
        <v>972922</v>
      </c>
      <c r="L818" s="61" t="s">
        <v>1434</v>
      </c>
      <c r="M818" s="61" t="s">
        <v>1868</v>
      </c>
      <c r="N818" s="61" t="s">
        <v>1869</v>
      </c>
    </row>
    <row r="819" spans="1:14" ht="60" x14ac:dyDescent="0.25">
      <c r="A819" s="61">
        <v>815</v>
      </c>
      <c r="B819" s="170" t="s">
        <v>1880</v>
      </c>
      <c r="C819" s="3" t="s">
        <v>1836</v>
      </c>
      <c r="D819" s="1" t="s">
        <v>1837</v>
      </c>
      <c r="E819" s="3"/>
      <c r="F819" s="3"/>
      <c r="G819" s="77" t="s">
        <v>1632</v>
      </c>
      <c r="H819" s="3" t="s">
        <v>1923</v>
      </c>
      <c r="I819" s="3">
        <v>1</v>
      </c>
      <c r="J819" s="74">
        <v>750730.51</v>
      </c>
      <c r="K819" s="74">
        <v>750730.51</v>
      </c>
      <c r="L819" s="61" t="s">
        <v>1434</v>
      </c>
      <c r="M819" s="61" t="s">
        <v>1868</v>
      </c>
      <c r="N819" s="61" t="s">
        <v>1869</v>
      </c>
    </row>
    <row r="820" spans="1:14" ht="60" x14ac:dyDescent="0.25">
      <c r="A820" s="61">
        <v>816</v>
      </c>
      <c r="B820" s="61" t="s">
        <v>1883</v>
      </c>
      <c r="C820" s="3" t="s">
        <v>1838</v>
      </c>
      <c r="D820" s="58" t="s">
        <v>1839</v>
      </c>
      <c r="E820" s="3"/>
      <c r="F820" s="3"/>
      <c r="G820" s="3" t="s">
        <v>1749</v>
      </c>
      <c r="H820" s="3" t="s">
        <v>1923</v>
      </c>
      <c r="I820" s="3">
        <v>1</v>
      </c>
      <c r="J820" s="74">
        <v>6046179</v>
      </c>
      <c r="K820" s="74">
        <v>6046179</v>
      </c>
      <c r="L820" s="61" t="s">
        <v>217</v>
      </c>
      <c r="M820" s="61" t="s">
        <v>1872</v>
      </c>
      <c r="N820" s="61" t="s">
        <v>1873</v>
      </c>
    </row>
    <row r="821" spans="1:14" ht="60" x14ac:dyDescent="0.25">
      <c r="A821" s="61">
        <v>817</v>
      </c>
      <c r="B821" s="61" t="s">
        <v>1883</v>
      </c>
      <c r="C821" s="3" t="s">
        <v>1840</v>
      </c>
      <c r="D821" s="3" t="s">
        <v>1841</v>
      </c>
      <c r="E821" s="3"/>
      <c r="F821" s="3"/>
      <c r="G821" s="3" t="s">
        <v>1749</v>
      </c>
      <c r="H821" s="3" t="s">
        <v>1923</v>
      </c>
      <c r="I821" s="3">
        <v>1</v>
      </c>
      <c r="J821" s="74">
        <v>3417066.5</v>
      </c>
      <c r="K821" s="74">
        <v>3417066.5</v>
      </c>
      <c r="L821" s="61" t="s">
        <v>217</v>
      </c>
      <c r="M821" s="61" t="s">
        <v>1872</v>
      </c>
      <c r="N821" s="61" t="s">
        <v>1873</v>
      </c>
    </row>
    <row r="822" spans="1:14" ht="75" x14ac:dyDescent="0.25">
      <c r="A822" s="61">
        <v>818</v>
      </c>
      <c r="B822" s="61" t="s">
        <v>1883</v>
      </c>
      <c r="C822" s="3" t="s">
        <v>1842</v>
      </c>
      <c r="D822" s="58" t="s">
        <v>1843</v>
      </c>
      <c r="E822" s="3"/>
      <c r="F822" s="3"/>
      <c r="G822" s="3" t="s">
        <v>1749</v>
      </c>
      <c r="H822" s="3" t="s">
        <v>1923</v>
      </c>
      <c r="I822" s="3">
        <v>1</v>
      </c>
      <c r="J822" s="74">
        <v>3904633.93</v>
      </c>
      <c r="K822" s="74">
        <v>3904633.93</v>
      </c>
      <c r="L822" s="61" t="s">
        <v>217</v>
      </c>
      <c r="M822" s="61" t="s">
        <v>1872</v>
      </c>
      <c r="N822" s="61" t="s">
        <v>1873</v>
      </c>
    </row>
    <row r="823" spans="1:14" ht="90" x14ac:dyDescent="0.25">
      <c r="A823" s="61">
        <v>819</v>
      </c>
      <c r="B823" s="61" t="s">
        <v>1883</v>
      </c>
      <c r="C823" s="3" t="s">
        <v>1844</v>
      </c>
      <c r="D823" s="59" t="s">
        <v>1845</v>
      </c>
      <c r="E823" s="3"/>
      <c r="F823" s="3"/>
      <c r="G823" s="3" t="s">
        <v>1749</v>
      </c>
      <c r="H823" s="3" t="s">
        <v>1923</v>
      </c>
      <c r="I823" s="3">
        <v>1</v>
      </c>
      <c r="J823" s="74">
        <v>2850036.9640000002</v>
      </c>
      <c r="K823" s="74">
        <v>2850036.9640000002</v>
      </c>
      <c r="L823" s="61" t="s">
        <v>217</v>
      </c>
      <c r="M823" s="61" t="s">
        <v>1872</v>
      </c>
      <c r="N823" s="61" t="s">
        <v>1873</v>
      </c>
    </row>
    <row r="824" spans="1:14" ht="105" x14ac:dyDescent="0.25">
      <c r="A824" s="61">
        <v>820</v>
      </c>
      <c r="B824" s="61" t="s">
        <v>1883</v>
      </c>
      <c r="C824" s="6" t="s">
        <v>1846</v>
      </c>
      <c r="D824" s="3" t="s">
        <v>1847</v>
      </c>
      <c r="E824" s="3"/>
      <c r="F824" s="3"/>
      <c r="G824" s="3" t="s">
        <v>1749</v>
      </c>
      <c r="H824" s="3" t="s">
        <v>1923</v>
      </c>
      <c r="I824" s="3">
        <v>1</v>
      </c>
      <c r="J824" s="74">
        <v>3334544.6430000002</v>
      </c>
      <c r="K824" s="74">
        <v>3334544.6430000002</v>
      </c>
      <c r="L824" s="61" t="s">
        <v>217</v>
      </c>
      <c r="M824" s="61" t="s">
        <v>1872</v>
      </c>
      <c r="N824" s="61" t="s">
        <v>1873</v>
      </c>
    </row>
    <row r="825" spans="1:14" ht="75" x14ac:dyDescent="0.25">
      <c r="A825" s="61">
        <v>821</v>
      </c>
      <c r="B825" s="61" t="s">
        <v>1883</v>
      </c>
      <c r="C825" s="8" t="s">
        <v>1848</v>
      </c>
      <c r="D825" s="3" t="s">
        <v>1849</v>
      </c>
      <c r="E825" s="3"/>
      <c r="F825" s="3"/>
      <c r="G825" s="3" t="s">
        <v>1749</v>
      </c>
      <c r="H825" s="3" t="s">
        <v>1923</v>
      </c>
      <c r="I825" s="55">
        <v>1</v>
      </c>
      <c r="J825" s="74">
        <v>2777147.32</v>
      </c>
      <c r="K825" s="74">
        <v>2777147.32</v>
      </c>
      <c r="L825" s="61" t="s">
        <v>217</v>
      </c>
      <c r="M825" s="61" t="s">
        <v>1872</v>
      </c>
      <c r="N825" s="61" t="s">
        <v>1873</v>
      </c>
    </row>
    <row r="826" spans="1:14" ht="90" x14ac:dyDescent="0.25">
      <c r="A826" s="61">
        <v>822</v>
      </c>
      <c r="B826" s="61" t="s">
        <v>1883</v>
      </c>
      <c r="C826" s="8" t="s">
        <v>1850</v>
      </c>
      <c r="D826" s="3" t="s">
        <v>1851</v>
      </c>
      <c r="E826" s="3"/>
      <c r="F826" s="3"/>
      <c r="G826" s="3" t="s">
        <v>1749</v>
      </c>
      <c r="H826" s="3" t="s">
        <v>1923</v>
      </c>
      <c r="I826" s="55">
        <v>1</v>
      </c>
      <c r="J826" s="74">
        <v>4081952.68</v>
      </c>
      <c r="K826" s="74">
        <v>4081952.68</v>
      </c>
      <c r="L826" s="61" t="s">
        <v>217</v>
      </c>
      <c r="M826" s="61" t="s">
        <v>1872</v>
      </c>
      <c r="N826" s="61" t="s">
        <v>1873</v>
      </c>
    </row>
    <row r="827" spans="1:14" ht="60" x14ac:dyDescent="0.25">
      <c r="A827" s="61">
        <v>823</v>
      </c>
      <c r="B827" s="61" t="s">
        <v>1883</v>
      </c>
      <c r="C827" s="8" t="s">
        <v>1852</v>
      </c>
      <c r="D827" s="3" t="s">
        <v>1853</v>
      </c>
      <c r="E827" s="3"/>
      <c r="F827" s="3"/>
      <c r="G827" s="3" t="s">
        <v>1749</v>
      </c>
      <c r="H827" s="3" t="s">
        <v>1923</v>
      </c>
      <c r="I827" s="55">
        <v>1</v>
      </c>
      <c r="J827" s="74">
        <v>2805771.43</v>
      </c>
      <c r="K827" s="74">
        <v>2805771.43</v>
      </c>
      <c r="L827" s="61" t="s">
        <v>217</v>
      </c>
      <c r="M827" s="61" t="s">
        <v>1872</v>
      </c>
      <c r="N827" s="61" t="s">
        <v>1873</v>
      </c>
    </row>
    <row r="828" spans="1:14" ht="75" x14ac:dyDescent="0.25">
      <c r="A828" s="61">
        <v>824</v>
      </c>
      <c r="B828" s="61" t="s">
        <v>1883</v>
      </c>
      <c r="C828" s="3" t="s">
        <v>1854</v>
      </c>
      <c r="D828" s="1" t="s">
        <v>1855</v>
      </c>
      <c r="E828" s="3"/>
      <c r="F828" s="3"/>
      <c r="G828" s="3" t="s">
        <v>1749</v>
      </c>
      <c r="H828" s="3" t="s">
        <v>1923</v>
      </c>
      <c r="I828" s="55">
        <v>1</v>
      </c>
      <c r="J828" s="74">
        <v>5038016.6100000003</v>
      </c>
      <c r="K828" s="74">
        <v>5038016.6100000003</v>
      </c>
      <c r="L828" s="61" t="s">
        <v>217</v>
      </c>
      <c r="M828" s="61" t="s">
        <v>1872</v>
      </c>
      <c r="N828" s="61" t="s">
        <v>1873</v>
      </c>
    </row>
    <row r="829" spans="1:14" ht="75" x14ac:dyDescent="0.25">
      <c r="A829" s="61">
        <v>825</v>
      </c>
      <c r="B829" s="61" t="s">
        <v>1883</v>
      </c>
      <c r="C829" s="3" t="s">
        <v>1856</v>
      </c>
      <c r="D829" s="1" t="s">
        <v>1857</v>
      </c>
      <c r="E829" s="3"/>
      <c r="F829" s="3"/>
      <c r="G829" s="3" t="s">
        <v>1749</v>
      </c>
      <c r="H829" s="3" t="s">
        <v>1923</v>
      </c>
      <c r="I829" s="55">
        <v>1</v>
      </c>
      <c r="J829" s="74">
        <v>3194809.82</v>
      </c>
      <c r="K829" s="74">
        <v>3194809.82</v>
      </c>
      <c r="L829" s="61" t="s">
        <v>217</v>
      </c>
      <c r="M829" s="61" t="s">
        <v>1872</v>
      </c>
      <c r="N829" s="61" t="s">
        <v>1873</v>
      </c>
    </row>
    <row r="830" spans="1:14" ht="75" x14ac:dyDescent="0.25">
      <c r="A830" s="61">
        <v>826</v>
      </c>
      <c r="B830" s="61" t="s">
        <v>1883</v>
      </c>
      <c r="C830" s="3" t="s">
        <v>1858</v>
      </c>
      <c r="D830" s="1" t="s">
        <v>1859</v>
      </c>
      <c r="E830" s="60"/>
      <c r="F830" s="60"/>
      <c r="G830" s="3" t="s">
        <v>1749</v>
      </c>
      <c r="H830" s="3" t="s">
        <v>1403</v>
      </c>
      <c r="I830" s="61">
        <v>1</v>
      </c>
      <c r="J830" s="74">
        <v>8200000</v>
      </c>
      <c r="K830" s="74">
        <v>8200000</v>
      </c>
      <c r="L830" s="61" t="s">
        <v>217</v>
      </c>
      <c r="M830" s="61" t="s">
        <v>1872</v>
      </c>
      <c r="N830" s="61" t="s">
        <v>1873</v>
      </c>
    </row>
    <row r="831" spans="1:14" ht="60" x14ac:dyDescent="0.25">
      <c r="A831" s="61">
        <v>827</v>
      </c>
      <c r="B831" s="61" t="s">
        <v>1883</v>
      </c>
      <c r="C831" s="3" t="s">
        <v>1860</v>
      </c>
      <c r="D831" s="62" t="s">
        <v>1861</v>
      </c>
      <c r="E831" s="60"/>
      <c r="F831" s="60"/>
      <c r="G831" s="3" t="s">
        <v>1749</v>
      </c>
      <c r="H831" s="3" t="s">
        <v>1923</v>
      </c>
      <c r="I831" s="61">
        <v>1</v>
      </c>
      <c r="J831" s="74">
        <v>4281880</v>
      </c>
      <c r="K831" s="74">
        <v>4281880</v>
      </c>
      <c r="L831" s="61" t="s">
        <v>217</v>
      </c>
      <c r="M831" s="61" t="s">
        <v>1872</v>
      </c>
      <c r="N831" s="61" t="s">
        <v>1873</v>
      </c>
    </row>
    <row r="832" spans="1:14" ht="60" x14ac:dyDescent="0.25">
      <c r="A832" s="61">
        <v>828</v>
      </c>
      <c r="B832" s="49" t="s">
        <v>1884</v>
      </c>
      <c r="C832" s="77" t="s">
        <v>1885</v>
      </c>
      <c r="D832" s="77" t="s">
        <v>1886</v>
      </c>
      <c r="E832" s="2"/>
      <c r="F832" s="3"/>
      <c r="G832" s="77" t="s">
        <v>1632</v>
      </c>
      <c r="H832" s="77" t="s">
        <v>1403</v>
      </c>
      <c r="I832" s="56">
        <v>1</v>
      </c>
      <c r="J832" s="76">
        <v>13701000</v>
      </c>
      <c r="K832" s="76">
        <v>13701000</v>
      </c>
      <c r="L832" s="61" t="s">
        <v>217</v>
      </c>
      <c r="M832" s="77" t="s">
        <v>1898</v>
      </c>
      <c r="N832" s="77" t="s">
        <v>1899</v>
      </c>
    </row>
    <row r="833" spans="1:14" ht="30" x14ac:dyDescent="0.25">
      <c r="A833" s="61">
        <v>829</v>
      </c>
      <c r="B833" s="49" t="s">
        <v>1887</v>
      </c>
      <c r="C833" s="77" t="s">
        <v>1888</v>
      </c>
      <c r="D833" s="77" t="s">
        <v>1889</v>
      </c>
      <c r="E833" s="2"/>
      <c r="F833" s="3"/>
      <c r="G833" s="77" t="s">
        <v>1632</v>
      </c>
      <c r="H833" s="77" t="s">
        <v>1923</v>
      </c>
      <c r="I833" s="56">
        <v>1</v>
      </c>
      <c r="J833" s="76">
        <v>4293185</v>
      </c>
      <c r="K833" s="76">
        <f>J833</f>
        <v>4293185</v>
      </c>
      <c r="L833" s="61" t="s">
        <v>217</v>
      </c>
      <c r="M833" s="77" t="s">
        <v>1900</v>
      </c>
      <c r="N833" s="77" t="s">
        <v>1901</v>
      </c>
    </row>
    <row r="834" spans="1:14" ht="45" x14ac:dyDescent="0.25">
      <c r="A834" s="61">
        <v>830</v>
      </c>
      <c r="B834" s="49" t="s">
        <v>1890</v>
      </c>
      <c r="C834" s="77" t="s">
        <v>1891</v>
      </c>
      <c r="D834" s="77" t="s">
        <v>1892</v>
      </c>
      <c r="E834" s="3"/>
      <c r="F834" s="1"/>
      <c r="G834" s="77" t="s">
        <v>1632</v>
      </c>
      <c r="H834" s="77" t="s">
        <v>1403</v>
      </c>
      <c r="I834" s="56">
        <v>1</v>
      </c>
      <c r="J834" s="74">
        <v>212100</v>
      </c>
      <c r="K834" s="74">
        <v>212100</v>
      </c>
      <c r="L834" s="61" t="s">
        <v>437</v>
      </c>
      <c r="M834" s="77" t="s">
        <v>1902</v>
      </c>
      <c r="N834" s="77" t="s">
        <v>1903</v>
      </c>
    </row>
    <row r="835" spans="1:14" ht="30" x14ac:dyDescent="0.25">
      <c r="A835" s="61">
        <v>831</v>
      </c>
      <c r="B835" s="49" t="s">
        <v>1893</v>
      </c>
      <c r="C835" s="77" t="s">
        <v>1894</v>
      </c>
      <c r="D835" s="77" t="s">
        <v>1895</v>
      </c>
      <c r="E835" s="3"/>
      <c r="F835" s="1"/>
      <c r="G835" s="77" t="s">
        <v>1632</v>
      </c>
      <c r="H835" s="77" t="s">
        <v>1403</v>
      </c>
      <c r="I835" s="56">
        <v>1</v>
      </c>
      <c r="J835" s="76">
        <v>1120886</v>
      </c>
      <c r="K835" s="76">
        <f>J835</f>
        <v>1120886</v>
      </c>
      <c r="L835" s="61" t="s">
        <v>1744</v>
      </c>
      <c r="M835" s="77" t="s">
        <v>1904</v>
      </c>
      <c r="N835" s="77" t="s">
        <v>1905</v>
      </c>
    </row>
    <row r="836" spans="1:14" ht="30" x14ac:dyDescent="0.25">
      <c r="A836" s="61">
        <v>832</v>
      </c>
      <c r="B836" s="61" t="s">
        <v>2200</v>
      </c>
      <c r="C836" s="219" t="s">
        <v>1908</v>
      </c>
      <c r="D836" s="65" t="s">
        <v>1909</v>
      </c>
      <c r="E836" s="61"/>
      <c r="F836" s="61"/>
      <c r="G836" s="77" t="s">
        <v>1399</v>
      </c>
      <c r="H836" s="61" t="s">
        <v>1403</v>
      </c>
      <c r="I836" s="56">
        <v>1</v>
      </c>
      <c r="J836" s="78">
        <v>167000</v>
      </c>
      <c r="K836" s="188">
        <f t="shared" ref="K836:K903" si="13">I836*J836</f>
        <v>167000</v>
      </c>
      <c r="L836" s="61" t="s">
        <v>1432</v>
      </c>
      <c r="M836" s="67" t="s">
        <v>1924</v>
      </c>
      <c r="N836" s="213" t="s">
        <v>1925</v>
      </c>
    </row>
    <row r="837" spans="1:14" ht="30" x14ac:dyDescent="0.25">
      <c r="A837" s="61">
        <v>833</v>
      </c>
      <c r="B837" s="61" t="s">
        <v>2201</v>
      </c>
      <c r="C837" s="220" t="s">
        <v>1910</v>
      </c>
      <c r="D837" s="66" t="s">
        <v>2365</v>
      </c>
      <c r="E837" s="61"/>
      <c r="F837" s="61"/>
      <c r="G837" s="77" t="s">
        <v>1399</v>
      </c>
      <c r="H837" s="61" t="s">
        <v>1403</v>
      </c>
      <c r="I837" s="56">
        <v>1</v>
      </c>
      <c r="J837" s="78">
        <v>802000</v>
      </c>
      <c r="K837" s="188">
        <f t="shared" si="13"/>
        <v>802000</v>
      </c>
      <c r="L837" s="61" t="s">
        <v>356</v>
      </c>
      <c r="M837" s="67" t="s">
        <v>1924</v>
      </c>
      <c r="N837" s="213" t="s">
        <v>1925</v>
      </c>
    </row>
    <row r="838" spans="1:14" ht="30" x14ac:dyDescent="0.25">
      <c r="A838" s="61">
        <v>834</v>
      </c>
      <c r="B838" s="61" t="s">
        <v>2201</v>
      </c>
      <c r="C838" s="221" t="s">
        <v>1911</v>
      </c>
      <c r="D838" s="65" t="s">
        <v>1912</v>
      </c>
      <c r="E838" s="61"/>
      <c r="F838" s="61"/>
      <c r="G838" s="77" t="s">
        <v>1399</v>
      </c>
      <c r="H838" s="61" t="s">
        <v>1403</v>
      </c>
      <c r="I838" s="56">
        <v>1</v>
      </c>
      <c r="J838" s="78">
        <v>54400</v>
      </c>
      <c r="K838" s="188">
        <f>I838*J838</f>
        <v>54400</v>
      </c>
      <c r="L838" s="61" t="s">
        <v>1432</v>
      </c>
      <c r="M838" s="67" t="s">
        <v>1924</v>
      </c>
      <c r="N838" s="213" t="s">
        <v>1925</v>
      </c>
    </row>
    <row r="839" spans="1:14" ht="30" x14ac:dyDescent="0.25">
      <c r="A839" s="61">
        <v>835</v>
      </c>
      <c r="B839" s="61" t="s">
        <v>1940</v>
      </c>
      <c r="C839" s="135" t="s">
        <v>1913</v>
      </c>
      <c r="D839" s="66" t="s">
        <v>1914</v>
      </c>
      <c r="E839" s="61"/>
      <c r="F839" s="61"/>
      <c r="G839" s="77" t="s">
        <v>1399</v>
      </c>
      <c r="H839" s="61" t="s">
        <v>1403</v>
      </c>
      <c r="I839" s="56">
        <v>1</v>
      </c>
      <c r="J839" s="74">
        <v>265000</v>
      </c>
      <c r="K839" s="188">
        <f t="shared" si="13"/>
        <v>265000</v>
      </c>
      <c r="L839" s="61" t="s">
        <v>1744</v>
      </c>
      <c r="M839" s="67" t="s">
        <v>1924</v>
      </c>
      <c r="N839" s="213" t="s">
        <v>1925</v>
      </c>
    </row>
    <row r="840" spans="1:14" ht="45" x14ac:dyDescent="0.25">
      <c r="A840" s="61">
        <v>836</v>
      </c>
      <c r="B840" s="61" t="s">
        <v>2202</v>
      </c>
      <c r="C840" s="135" t="s">
        <v>1915</v>
      </c>
      <c r="D840" s="222" t="s">
        <v>1916</v>
      </c>
      <c r="E840" s="61"/>
      <c r="F840" s="61"/>
      <c r="G840" s="77" t="s">
        <v>1399</v>
      </c>
      <c r="H840" s="61" t="s">
        <v>1403</v>
      </c>
      <c r="I840" s="56">
        <v>1</v>
      </c>
      <c r="J840" s="74">
        <v>150000</v>
      </c>
      <c r="K840" s="188">
        <f t="shared" si="13"/>
        <v>150000</v>
      </c>
      <c r="L840" s="61" t="s">
        <v>1744</v>
      </c>
      <c r="M840" s="67" t="s">
        <v>1924</v>
      </c>
      <c r="N840" s="213" t="s">
        <v>1925</v>
      </c>
    </row>
    <row r="841" spans="1:14" ht="90" x14ac:dyDescent="0.25">
      <c r="A841" s="61">
        <v>837</v>
      </c>
      <c r="B841" s="61" t="s">
        <v>2203</v>
      </c>
      <c r="C841" s="135" t="s">
        <v>1917</v>
      </c>
      <c r="D841" s="126" t="s">
        <v>1918</v>
      </c>
      <c r="E841" s="61"/>
      <c r="F841" s="61"/>
      <c r="G841" s="77" t="s">
        <v>1399</v>
      </c>
      <c r="H841" s="61" t="s">
        <v>1403</v>
      </c>
      <c r="I841" s="56">
        <v>1</v>
      </c>
      <c r="J841" s="74">
        <v>140000</v>
      </c>
      <c r="K841" s="188">
        <f t="shared" si="13"/>
        <v>140000</v>
      </c>
      <c r="L841" s="61" t="s">
        <v>1744</v>
      </c>
      <c r="M841" s="67" t="s">
        <v>1924</v>
      </c>
      <c r="N841" s="213" t="s">
        <v>1925</v>
      </c>
    </row>
    <row r="842" spans="1:14" ht="45" x14ac:dyDescent="0.25">
      <c r="A842" s="61">
        <v>838</v>
      </c>
      <c r="B842" s="61" t="s">
        <v>2202</v>
      </c>
      <c r="C842" s="135" t="s">
        <v>1919</v>
      </c>
      <c r="D842" s="126" t="s">
        <v>1920</v>
      </c>
      <c r="E842" s="61"/>
      <c r="F842" s="61"/>
      <c r="G842" s="77" t="s">
        <v>1399</v>
      </c>
      <c r="H842" s="61" t="s">
        <v>1403</v>
      </c>
      <c r="I842" s="56">
        <v>1</v>
      </c>
      <c r="J842" s="74">
        <v>290000</v>
      </c>
      <c r="K842" s="188">
        <f t="shared" si="13"/>
        <v>290000</v>
      </c>
      <c r="L842" s="61" t="s">
        <v>356</v>
      </c>
      <c r="M842" s="67" t="s">
        <v>1924</v>
      </c>
      <c r="N842" s="213" t="s">
        <v>1925</v>
      </c>
    </row>
    <row r="843" spans="1:14" ht="30" x14ac:dyDescent="0.25">
      <c r="A843" s="61">
        <v>839</v>
      </c>
      <c r="B843" s="61" t="s">
        <v>1928</v>
      </c>
      <c r="C843" s="75" t="s">
        <v>1927</v>
      </c>
      <c r="D843" s="126" t="s">
        <v>1926</v>
      </c>
      <c r="E843" s="61"/>
      <c r="F843" s="61"/>
      <c r="G843" s="61" t="s">
        <v>1749</v>
      </c>
      <c r="H843" s="61" t="s">
        <v>1403</v>
      </c>
      <c r="I843" s="61">
        <v>1</v>
      </c>
      <c r="J843" s="74">
        <v>311790</v>
      </c>
      <c r="K843" s="188">
        <f t="shared" si="13"/>
        <v>311790</v>
      </c>
      <c r="L843" s="61" t="s">
        <v>217</v>
      </c>
      <c r="M843" s="67" t="s">
        <v>1924</v>
      </c>
      <c r="N843" s="213" t="s">
        <v>1925</v>
      </c>
    </row>
    <row r="844" spans="1:14" ht="45" x14ac:dyDescent="0.25">
      <c r="A844" s="61">
        <v>840</v>
      </c>
      <c r="B844" s="61" t="s">
        <v>1931</v>
      </c>
      <c r="C844" s="223" t="s">
        <v>1929</v>
      </c>
      <c r="D844" s="87" t="s">
        <v>1930</v>
      </c>
      <c r="E844" s="61"/>
      <c r="F844" s="61"/>
      <c r="G844" s="77" t="s">
        <v>1632</v>
      </c>
      <c r="H844" s="61" t="s">
        <v>1403</v>
      </c>
      <c r="I844" s="61">
        <v>1</v>
      </c>
      <c r="J844" s="74">
        <v>621077</v>
      </c>
      <c r="K844" s="188">
        <f t="shared" si="13"/>
        <v>621077</v>
      </c>
      <c r="L844" s="61" t="s">
        <v>217</v>
      </c>
      <c r="M844" s="67" t="s">
        <v>1924</v>
      </c>
      <c r="N844" s="213" t="s">
        <v>1925</v>
      </c>
    </row>
    <row r="845" spans="1:14" ht="30" x14ac:dyDescent="0.25">
      <c r="A845" s="61">
        <v>841</v>
      </c>
      <c r="B845" s="61" t="s">
        <v>1933</v>
      </c>
      <c r="C845" s="3" t="s">
        <v>1932</v>
      </c>
      <c r="D845" s="40" t="s">
        <v>2366</v>
      </c>
      <c r="E845" s="61"/>
      <c r="F845" s="61"/>
      <c r="G845" s="77" t="s">
        <v>1632</v>
      </c>
      <c r="H845" s="61" t="s">
        <v>1403</v>
      </c>
      <c r="I845" s="61">
        <v>1</v>
      </c>
      <c r="J845" s="74">
        <v>1531453000</v>
      </c>
      <c r="K845" s="188">
        <f t="shared" si="13"/>
        <v>1531453000</v>
      </c>
      <c r="L845" s="61" t="s">
        <v>217</v>
      </c>
      <c r="M845" s="67" t="s">
        <v>1924</v>
      </c>
      <c r="N845" s="213" t="s">
        <v>1925</v>
      </c>
    </row>
    <row r="846" spans="1:14" ht="30" x14ac:dyDescent="0.25">
      <c r="A846" s="61">
        <v>842</v>
      </c>
      <c r="B846" s="61" t="s">
        <v>1939</v>
      </c>
      <c r="C846" s="3" t="s">
        <v>1938</v>
      </c>
      <c r="D846" s="40" t="s">
        <v>1937</v>
      </c>
      <c r="E846" s="61"/>
      <c r="F846" s="61"/>
      <c r="G846" s="61" t="s">
        <v>1749</v>
      </c>
      <c r="H846" s="61" t="s">
        <v>1403</v>
      </c>
      <c r="I846" s="61">
        <v>1</v>
      </c>
      <c r="J846" s="74">
        <v>1200000</v>
      </c>
      <c r="K846" s="188">
        <f t="shared" si="13"/>
        <v>1200000</v>
      </c>
      <c r="L846" s="61" t="s">
        <v>356</v>
      </c>
      <c r="M846" s="67" t="s">
        <v>1924</v>
      </c>
      <c r="N846" s="213" t="s">
        <v>1925</v>
      </c>
    </row>
    <row r="847" spans="1:14" ht="45" x14ac:dyDescent="0.25">
      <c r="A847" s="61">
        <v>843</v>
      </c>
      <c r="B847" s="40" t="s">
        <v>1940</v>
      </c>
      <c r="C847" s="3" t="s">
        <v>1941</v>
      </c>
      <c r="D847" s="40" t="s">
        <v>1942</v>
      </c>
      <c r="E847" s="61"/>
      <c r="F847" s="61"/>
      <c r="G847" s="61" t="s">
        <v>1399</v>
      </c>
      <c r="H847" s="61" t="s">
        <v>1403</v>
      </c>
      <c r="I847" s="61">
        <v>1</v>
      </c>
      <c r="J847" s="78">
        <v>480000</v>
      </c>
      <c r="K847" s="188">
        <f t="shared" si="13"/>
        <v>480000</v>
      </c>
      <c r="L847" s="61" t="s">
        <v>356</v>
      </c>
      <c r="M847" s="67" t="s">
        <v>1965</v>
      </c>
      <c r="N847" s="213" t="s">
        <v>4066</v>
      </c>
    </row>
    <row r="848" spans="1:14" ht="30" x14ac:dyDescent="0.25">
      <c r="A848" s="61">
        <v>844</v>
      </c>
      <c r="B848" s="224" t="s">
        <v>1943</v>
      </c>
      <c r="C848" s="2" t="s">
        <v>1944</v>
      </c>
      <c r="D848" s="40" t="s">
        <v>1945</v>
      </c>
      <c r="E848" s="61"/>
      <c r="F848" s="61"/>
      <c r="G848" s="61" t="s">
        <v>1399</v>
      </c>
      <c r="H848" s="61" t="s">
        <v>1403</v>
      </c>
      <c r="I848" s="61">
        <v>1</v>
      </c>
      <c r="J848" s="78">
        <v>700000</v>
      </c>
      <c r="K848" s="188">
        <f t="shared" si="13"/>
        <v>700000</v>
      </c>
      <c r="L848" s="61" t="s">
        <v>356</v>
      </c>
      <c r="M848" s="67" t="s">
        <v>1965</v>
      </c>
      <c r="N848" s="213" t="s">
        <v>4066</v>
      </c>
    </row>
    <row r="849" spans="1:14" ht="30" x14ac:dyDescent="0.25">
      <c r="A849" s="61">
        <v>845</v>
      </c>
      <c r="B849" s="224" t="s">
        <v>1946</v>
      </c>
      <c r="C849" s="3" t="s">
        <v>1947</v>
      </c>
      <c r="D849" s="1" t="s">
        <v>1948</v>
      </c>
      <c r="E849" s="61"/>
      <c r="F849" s="61"/>
      <c r="G849" s="1" t="s">
        <v>1632</v>
      </c>
      <c r="H849" s="61" t="s">
        <v>1403</v>
      </c>
      <c r="I849" s="61">
        <v>1</v>
      </c>
      <c r="J849" s="74">
        <v>179500</v>
      </c>
      <c r="K849" s="188">
        <f t="shared" si="13"/>
        <v>179500</v>
      </c>
      <c r="L849" s="61" t="s">
        <v>356</v>
      </c>
      <c r="M849" s="67" t="s">
        <v>1965</v>
      </c>
      <c r="N849" s="213" t="s">
        <v>4066</v>
      </c>
    </row>
    <row r="850" spans="1:14" ht="30" x14ac:dyDescent="0.25">
      <c r="A850" s="61">
        <v>846</v>
      </c>
      <c r="B850" s="40" t="s">
        <v>2136</v>
      </c>
      <c r="C850" s="3" t="s">
        <v>1949</v>
      </c>
      <c r="D850" s="3" t="s">
        <v>1950</v>
      </c>
      <c r="E850" s="61"/>
      <c r="F850" s="61"/>
      <c r="G850" s="77" t="s">
        <v>1632</v>
      </c>
      <c r="H850" s="61" t="s">
        <v>1403</v>
      </c>
      <c r="I850" s="61">
        <v>1</v>
      </c>
      <c r="J850" s="74">
        <v>743052</v>
      </c>
      <c r="K850" s="188">
        <f t="shared" si="13"/>
        <v>743052</v>
      </c>
      <c r="L850" s="61" t="s">
        <v>356</v>
      </c>
      <c r="M850" s="67" t="s">
        <v>1965</v>
      </c>
      <c r="N850" s="213" t="s">
        <v>4066</v>
      </c>
    </row>
    <row r="851" spans="1:14" ht="45" x14ac:dyDescent="0.25">
      <c r="A851" s="61">
        <v>847</v>
      </c>
      <c r="B851" s="225" t="s">
        <v>1951</v>
      </c>
      <c r="C851" s="3" t="s">
        <v>1952</v>
      </c>
      <c r="D851" s="40" t="s">
        <v>1953</v>
      </c>
      <c r="E851" s="61"/>
      <c r="F851" s="61"/>
      <c r="G851" s="61" t="s">
        <v>1399</v>
      </c>
      <c r="H851" s="61" t="s">
        <v>1403</v>
      </c>
      <c r="I851" s="61">
        <v>1</v>
      </c>
      <c r="J851" s="76">
        <v>750000</v>
      </c>
      <c r="K851" s="188">
        <f t="shared" si="13"/>
        <v>750000</v>
      </c>
      <c r="L851" s="61" t="s">
        <v>356</v>
      </c>
      <c r="M851" s="67" t="s">
        <v>1965</v>
      </c>
      <c r="N851" s="213" t="s">
        <v>4066</v>
      </c>
    </row>
    <row r="852" spans="1:14" ht="30" x14ac:dyDescent="0.25">
      <c r="A852" s="61">
        <v>848</v>
      </c>
      <c r="B852" s="225" t="s">
        <v>1954</v>
      </c>
      <c r="C852" s="226" t="s">
        <v>1955</v>
      </c>
      <c r="D852" s="226" t="s">
        <v>1956</v>
      </c>
      <c r="E852" s="61"/>
      <c r="F852" s="61"/>
      <c r="G852" s="61" t="s">
        <v>1399</v>
      </c>
      <c r="H852" s="61" t="s">
        <v>1403</v>
      </c>
      <c r="I852" s="61">
        <v>1</v>
      </c>
      <c r="J852" s="74">
        <v>44940</v>
      </c>
      <c r="K852" s="188">
        <f t="shared" si="13"/>
        <v>44940</v>
      </c>
      <c r="L852" s="61" t="s">
        <v>1964</v>
      </c>
      <c r="M852" s="67" t="s">
        <v>1965</v>
      </c>
      <c r="N852" s="213" t="s">
        <v>4066</v>
      </c>
    </row>
    <row r="853" spans="1:14" ht="30" x14ac:dyDescent="0.25">
      <c r="A853" s="61">
        <v>849</v>
      </c>
      <c r="B853" s="60" t="s">
        <v>1962</v>
      </c>
      <c r="C853" s="46" t="s">
        <v>2205</v>
      </c>
      <c r="D853" s="46" t="s">
        <v>1957</v>
      </c>
      <c r="E853" s="61"/>
      <c r="F853" s="61"/>
      <c r="G853" s="77" t="s">
        <v>1632</v>
      </c>
      <c r="H853" s="61" t="s">
        <v>1403</v>
      </c>
      <c r="I853" s="61">
        <v>1</v>
      </c>
      <c r="J853" s="74">
        <v>258990000</v>
      </c>
      <c r="K853" s="188">
        <f t="shared" si="13"/>
        <v>258990000</v>
      </c>
      <c r="L853" s="61" t="s">
        <v>356</v>
      </c>
      <c r="M853" s="67" t="s">
        <v>1965</v>
      </c>
      <c r="N853" s="213" t="s">
        <v>4066</v>
      </c>
    </row>
    <row r="854" spans="1:14" ht="30" x14ac:dyDescent="0.25">
      <c r="A854" s="61">
        <v>850</v>
      </c>
      <c r="B854" s="60" t="s">
        <v>1962</v>
      </c>
      <c r="C854" s="46" t="s">
        <v>2206</v>
      </c>
      <c r="D854" s="46" t="s">
        <v>1958</v>
      </c>
      <c r="E854" s="61"/>
      <c r="F854" s="61"/>
      <c r="G854" s="77" t="s">
        <v>1632</v>
      </c>
      <c r="H854" s="61" t="s">
        <v>1403</v>
      </c>
      <c r="I854" s="61">
        <v>1</v>
      </c>
      <c r="J854" s="74">
        <v>38856</v>
      </c>
      <c r="K854" s="188">
        <f t="shared" si="13"/>
        <v>38856</v>
      </c>
      <c r="L854" s="61" t="s">
        <v>356</v>
      </c>
      <c r="M854" s="67" t="s">
        <v>1965</v>
      </c>
      <c r="N854" s="213" t="s">
        <v>4066</v>
      </c>
    </row>
    <row r="855" spans="1:14" ht="30" x14ac:dyDescent="0.25">
      <c r="A855" s="61">
        <v>851</v>
      </c>
      <c r="B855" s="60" t="s">
        <v>1962</v>
      </c>
      <c r="C855" s="46" t="s">
        <v>2207</v>
      </c>
      <c r="D855" s="46" t="s">
        <v>1959</v>
      </c>
      <c r="E855" s="61"/>
      <c r="F855" s="61"/>
      <c r="G855" s="77" t="s">
        <v>1632</v>
      </c>
      <c r="H855" s="61" t="s">
        <v>1403</v>
      </c>
      <c r="I855" s="61">
        <v>1</v>
      </c>
      <c r="J855" s="74">
        <v>105594000</v>
      </c>
      <c r="K855" s="188">
        <f t="shared" si="13"/>
        <v>105594000</v>
      </c>
      <c r="L855" s="61" t="s">
        <v>356</v>
      </c>
      <c r="M855" s="67" t="s">
        <v>1965</v>
      </c>
      <c r="N855" s="213" t="s">
        <v>4066</v>
      </c>
    </row>
    <row r="856" spans="1:14" ht="30" x14ac:dyDescent="0.25">
      <c r="A856" s="61">
        <v>852</v>
      </c>
      <c r="B856" s="60" t="s">
        <v>1962</v>
      </c>
      <c r="C856" s="46" t="s">
        <v>2208</v>
      </c>
      <c r="D856" s="46" t="s">
        <v>1960</v>
      </c>
      <c r="E856" s="61"/>
      <c r="F856" s="61"/>
      <c r="G856" s="77" t="s">
        <v>1632</v>
      </c>
      <c r="H856" s="61" t="s">
        <v>1403</v>
      </c>
      <c r="I856" s="61">
        <v>1</v>
      </c>
      <c r="J856" s="74">
        <v>38416000</v>
      </c>
      <c r="K856" s="188">
        <f t="shared" si="13"/>
        <v>38416000</v>
      </c>
      <c r="L856" s="61" t="s">
        <v>356</v>
      </c>
      <c r="M856" s="67" t="s">
        <v>1965</v>
      </c>
      <c r="N856" s="213" t="s">
        <v>4066</v>
      </c>
    </row>
    <row r="857" spans="1:14" ht="45" x14ac:dyDescent="0.25">
      <c r="A857" s="61">
        <v>853</v>
      </c>
      <c r="B857" s="60" t="s">
        <v>1963</v>
      </c>
      <c r="C857" s="46" t="s">
        <v>2209</v>
      </c>
      <c r="D857" s="46" t="s">
        <v>1961</v>
      </c>
      <c r="E857" s="61"/>
      <c r="F857" s="61"/>
      <c r="G857" s="77" t="s">
        <v>1632</v>
      </c>
      <c r="H857" s="61" t="s">
        <v>1403</v>
      </c>
      <c r="I857" s="61">
        <v>1</v>
      </c>
      <c r="J857" s="74">
        <v>2970000</v>
      </c>
      <c r="K857" s="188">
        <f t="shared" si="13"/>
        <v>2970000</v>
      </c>
      <c r="L857" s="61" t="s">
        <v>356</v>
      </c>
      <c r="M857" s="67" t="s">
        <v>1965</v>
      </c>
      <c r="N857" s="213" t="s">
        <v>4066</v>
      </c>
    </row>
    <row r="858" spans="1:14" ht="30" x14ac:dyDescent="0.25">
      <c r="A858" s="61">
        <v>854</v>
      </c>
      <c r="B858" s="75" t="s">
        <v>2169</v>
      </c>
      <c r="C858" s="21" t="s">
        <v>2170</v>
      </c>
      <c r="D858" s="21" t="s">
        <v>2171</v>
      </c>
      <c r="E858" s="61"/>
      <c r="F858" s="61"/>
      <c r="G858" s="61" t="s">
        <v>1399</v>
      </c>
      <c r="H858" s="61" t="s">
        <v>2114</v>
      </c>
      <c r="I858" s="110">
        <v>10488</v>
      </c>
      <c r="J858" s="227">
        <v>52</v>
      </c>
      <c r="K858" s="74">
        <f>I858*J858</f>
        <v>545376</v>
      </c>
      <c r="L858" s="61" t="s">
        <v>217</v>
      </c>
      <c r="M858" s="67" t="s">
        <v>1965</v>
      </c>
      <c r="N858" s="213" t="s">
        <v>4066</v>
      </c>
    </row>
    <row r="859" spans="1:14" ht="30" x14ac:dyDescent="0.25">
      <c r="A859" s="61">
        <v>855</v>
      </c>
      <c r="B859" s="75" t="s">
        <v>2172</v>
      </c>
      <c r="C859" s="21" t="s">
        <v>2173</v>
      </c>
      <c r="D859" s="75" t="s">
        <v>2174</v>
      </c>
      <c r="E859" s="61"/>
      <c r="F859" s="61"/>
      <c r="G859" s="61" t="s">
        <v>1399</v>
      </c>
      <c r="H859" s="61" t="s">
        <v>2175</v>
      </c>
      <c r="I859" s="110">
        <v>11600</v>
      </c>
      <c r="J859" s="227">
        <v>152</v>
      </c>
      <c r="K859" s="74">
        <f>I859*J859</f>
        <v>1763200</v>
      </c>
      <c r="L859" s="61" t="s">
        <v>217</v>
      </c>
      <c r="M859" s="67" t="s">
        <v>1965</v>
      </c>
      <c r="N859" s="213" t="s">
        <v>4066</v>
      </c>
    </row>
    <row r="860" spans="1:14" ht="30" x14ac:dyDescent="0.25">
      <c r="A860" s="61">
        <v>856</v>
      </c>
      <c r="B860" s="75" t="s">
        <v>2157</v>
      </c>
      <c r="C860" s="75" t="s">
        <v>2158</v>
      </c>
      <c r="D860" s="75" t="s">
        <v>2159</v>
      </c>
      <c r="E860" s="61"/>
      <c r="F860" s="61"/>
      <c r="G860" s="61" t="s">
        <v>1399</v>
      </c>
      <c r="H860" s="61" t="s">
        <v>414</v>
      </c>
      <c r="I860" s="110">
        <v>5000</v>
      </c>
      <c r="J860" s="228">
        <v>223</v>
      </c>
      <c r="K860" s="188">
        <f t="shared" si="13"/>
        <v>1115000</v>
      </c>
      <c r="L860" s="61" t="s">
        <v>217</v>
      </c>
      <c r="M860" s="67" t="s">
        <v>1965</v>
      </c>
      <c r="N860" s="213" t="s">
        <v>4066</v>
      </c>
    </row>
    <row r="861" spans="1:14" ht="30" x14ac:dyDescent="0.25">
      <c r="A861" s="61">
        <v>857</v>
      </c>
      <c r="B861" s="75" t="s">
        <v>2160</v>
      </c>
      <c r="C861" s="75" t="s">
        <v>2161</v>
      </c>
      <c r="D861" s="75" t="s">
        <v>2162</v>
      </c>
      <c r="E861" s="61"/>
      <c r="F861" s="61"/>
      <c r="G861" s="61" t="s">
        <v>1399</v>
      </c>
      <c r="H861" s="61" t="s">
        <v>414</v>
      </c>
      <c r="I861" s="110">
        <v>1780</v>
      </c>
      <c r="J861" s="228">
        <v>339</v>
      </c>
      <c r="K861" s="188">
        <f t="shared" si="13"/>
        <v>603420</v>
      </c>
      <c r="L861" s="61" t="s">
        <v>217</v>
      </c>
      <c r="M861" s="67" t="s">
        <v>1965</v>
      </c>
      <c r="N861" s="213" t="s">
        <v>4066</v>
      </c>
    </row>
    <row r="862" spans="1:14" ht="30" x14ac:dyDescent="0.25">
      <c r="A862" s="61">
        <v>858</v>
      </c>
      <c r="B862" s="75" t="s">
        <v>2163</v>
      </c>
      <c r="C862" s="75" t="s">
        <v>2164</v>
      </c>
      <c r="D862" s="75" t="s">
        <v>2165</v>
      </c>
      <c r="E862" s="61"/>
      <c r="F862" s="61"/>
      <c r="G862" s="61" t="s">
        <v>1399</v>
      </c>
      <c r="H862" s="61" t="s">
        <v>2113</v>
      </c>
      <c r="I862" s="110">
        <v>20</v>
      </c>
      <c r="J862" s="228">
        <v>7679</v>
      </c>
      <c r="K862" s="188">
        <f t="shared" si="13"/>
        <v>153580</v>
      </c>
      <c r="L862" s="61" t="s">
        <v>217</v>
      </c>
      <c r="M862" s="67" t="s">
        <v>1965</v>
      </c>
      <c r="N862" s="213" t="s">
        <v>4066</v>
      </c>
    </row>
    <row r="863" spans="1:14" ht="30" x14ac:dyDescent="0.25">
      <c r="A863" s="61">
        <v>859</v>
      </c>
      <c r="B863" s="75" t="s">
        <v>2166</v>
      </c>
      <c r="C863" s="75" t="s">
        <v>2167</v>
      </c>
      <c r="D863" s="75" t="s">
        <v>2168</v>
      </c>
      <c r="E863" s="61"/>
      <c r="F863" s="61"/>
      <c r="G863" s="61" t="s">
        <v>1399</v>
      </c>
      <c r="H863" s="61" t="s">
        <v>414</v>
      </c>
      <c r="I863" s="110">
        <v>1600</v>
      </c>
      <c r="J863" s="228">
        <v>98</v>
      </c>
      <c r="K863" s="188">
        <f t="shared" si="13"/>
        <v>156800</v>
      </c>
      <c r="L863" s="61" t="s">
        <v>217</v>
      </c>
      <c r="M863" s="67" t="s">
        <v>1965</v>
      </c>
      <c r="N863" s="213" t="s">
        <v>4066</v>
      </c>
    </row>
    <row r="864" spans="1:14" ht="45" x14ac:dyDescent="0.25">
      <c r="A864" s="61">
        <v>860</v>
      </c>
      <c r="B864" s="61"/>
      <c r="C864" s="88" t="s">
        <v>1968</v>
      </c>
      <c r="D864" s="89" t="s">
        <v>1969</v>
      </c>
      <c r="E864" s="61"/>
      <c r="F864" s="61"/>
      <c r="G864" s="90" t="s">
        <v>1749</v>
      </c>
      <c r="H864" s="90" t="s">
        <v>2113</v>
      </c>
      <c r="I864" s="90">
        <v>150</v>
      </c>
      <c r="J864" s="91">
        <v>6250</v>
      </c>
      <c r="K864" s="74">
        <f t="shared" si="13"/>
        <v>937500</v>
      </c>
      <c r="L864" s="92" t="s">
        <v>356</v>
      </c>
      <c r="M864" s="93" t="s">
        <v>2122</v>
      </c>
      <c r="N864" s="93" t="s">
        <v>2123</v>
      </c>
    </row>
    <row r="865" spans="1:14" ht="45" x14ac:dyDescent="0.25">
      <c r="A865" s="61">
        <v>861</v>
      </c>
      <c r="B865" s="61"/>
      <c r="C865" s="88" t="s">
        <v>1970</v>
      </c>
      <c r="D865" s="89" t="s">
        <v>1971</v>
      </c>
      <c r="E865" s="61"/>
      <c r="F865" s="61"/>
      <c r="G865" s="90" t="s">
        <v>1749</v>
      </c>
      <c r="H865" s="89" t="s">
        <v>2113</v>
      </c>
      <c r="I865" s="89">
        <v>50</v>
      </c>
      <c r="J865" s="94">
        <v>14286</v>
      </c>
      <c r="K865" s="188">
        <f t="shared" si="13"/>
        <v>714300</v>
      </c>
      <c r="L865" s="61" t="s">
        <v>1432</v>
      </c>
      <c r="M865" s="93" t="s">
        <v>2124</v>
      </c>
      <c r="N865" s="93" t="s">
        <v>2125</v>
      </c>
    </row>
    <row r="866" spans="1:14" ht="45" x14ac:dyDescent="0.25">
      <c r="A866" s="61">
        <v>862</v>
      </c>
      <c r="B866" s="61"/>
      <c r="C866" s="88" t="s">
        <v>1972</v>
      </c>
      <c r="D866" s="89" t="s">
        <v>1973</v>
      </c>
      <c r="E866" s="61"/>
      <c r="F866" s="61"/>
      <c r="G866" s="90" t="s">
        <v>1749</v>
      </c>
      <c r="H866" s="89" t="s">
        <v>2114</v>
      </c>
      <c r="I866" s="89">
        <v>10</v>
      </c>
      <c r="J866" s="94">
        <v>9821</v>
      </c>
      <c r="K866" s="188">
        <f t="shared" si="13"/>
        <v>98210</v>
      </c>
      <c r="L866" s="61" t="s">
        <v>1432</v>
      </c>
      <c r="M866" s="93" t="s">
        <v>2124</v>
      </c>
      <c r="N866" s="93" t="s">
        <v>2125</v>
      </c>
    </row>
    <row r="867" spans="1:14" ht="45" x14ac:dyDescent="0.25">
      <c r="A867" s="61">
        <v>863</v>
      </c>
      <c r="B867" s="61"/>
      <c r="C867" s="89" t="s">
        <v>1974</v>
      </c>
      <c r="D867" s="89" t="s">
        <v>1975</v>
      </c>
      <c r="E867" s="61"/>
      <c r="F867" s="61"/>
      <c r="G867" s="90" t="s">
        <v>1749</v>
      </c>
      <c r="H867" s="89" t="s">
        <v>2113</v>
      </c>
      <c r="I867" s="89">
        <v>40</v>
      </c>
      <c r="J867" s="94">
        <v>17411</v>
      </c>
      <c r="K867" s="188">
        <f t="shared" si="13"/>
        <v>696440</v>
      </c>
      <c r="L867" s="61" t="s">
        <v>356</v>
      </c>
      <c r="M867" s="93" t="s">
        <v>2124</v>
      </c>
      <c r="N867" s="93" t="s">
        <v>2125</v>
      </c>
    </row>
    <row r="868" spans="1:14" ht="45" x14ac:dyDescent="0.25">
      <c r="A868" s="61">
        <v>864</v>
      </c>
      <c r="B868" s="61"/>
      <c r="C868" s="89" t="s">
        <v>1976</v>
      </c>
      <c r="D868" s="89" t="s">
        <v>1977</v>
      </c>
      <c r="E868" s="61"/>
      <c r="F868" s="61"/>
      <c r="G868" s="77" t="s">
        <v>1632</v>
      </c>
      <c r="H868" s="89" t="s">
        <v>2113</v>
      </c>
      <c r="I868" s="89">
        <v>30</v>
      </c>
      <c r="J868" s="94">
        <v>6000</v>
      </c>
      <c r="K868" s="188">
        <f t="shared" si="13"/>
        <v>180000</v>
      </c>
      <c r="L868" s="61" t="s">
        <v>1744</v>
      </c>
      <c r="M868" s="93" t="s">
        <v>2124</v>
      </c>
      <c r="N868" s="93" t="s">
        <v>2125</v>
      </c>
    </row>
    <row r="869" spans="1:14" ht="45" x14ac:dyDescent="0.25">
      <c r="A869" s="61">
        <v>865</v>
      </c>
      <c r="B869" s="61"/>
      <c r="C869" s="89" t="s">
        <v>1978</v>
      </c>
      <c r="D869" s="89" t="s">
        <v>1979</v>
      </c>
      <c r="E869" s="61"/>
      <c r="F869" s="61"/>
      <c r="G869" s="77" t="s">
        <v>1632</v>
      </c>
      <c r="H869" s="89" t="s">
        <v>2113</v>
      </c>
      <c r="I869" s="89">
        <v>1</v>
      </c>
      <c r="J869" s="94">
        <v>10268</v>
      </c>
      <c r="K869" s="188">
        <f t="shared" si="13"/>
        <v>10268</v>
      </c>
      <c r="L869" s="61" t="s">
        <v>1744</v>
      </c>
      <c r="M869" s="93" t="s">
        <v>2124</v>
      </c>
      <c r="N869" s="93" t="s">
        <v>2125</v>
      </c>
    </row>
    <row r="870" spans="1:14" ht="45" x14ac:dyDescent="0.25">
      <c r="A870" s="61">
        <v>866</v>
      </c>
      <c r="B870" s="61"/>
      <c r="C870" s="89" t="s">
        <v>1980</v>
      </c>
      <c r="D870" s="89" t="s">
        <v>1981</v>
      </c>
      <c r="E870" s="61"/>
      <c r="F870" s="61"/>
      <c r="G870" s="89" t="s">
        <v>1749</v>
      </c>
      <c r="H870" s="89" t="s">
        <v>2115</v>
      </c>
      <c r="I870" s="89">
        <v>200</v>
      </c>
      <c r="J870" s="94">
        <v>6000</v>
      </c>
      <c r="K870" s="188">
        <f t="shared" si="13"/>
        <v>1200000</v>
      </c>
      <c r="L870" s="61" t="s">
        <v>356</v>
      </c>
      <c r="M870" s="93" t="s">
        <v>2122</v>
      </c>
      <c r="N870" s="93" t="s">
        <v>2123</v>
      </c>
    </row>
    <row r="871" spans="1:14" ht="45" x14ac:dyDescent="0.25">
      <c r="A871" s="61">
        <v>867</v>
      </c>
      <c r="B871" s="61"/>
      <c r="C871" s="89" t="s">
        <v>1982</v>
      </c>
      <c r="D871" s="89" t="s">
        <v>1983</v>
      </c>
      <c r="E871" s="61"/>
      <c r="F871" s="61"/>
      <c r="G871" s="89" t="s">
        <v>1749</v>
      </c>
      <c r="H871" s="89" t="s">
        <v>2115</v>
      </c>
      <c r="I871" s="89">
        <v>50</v>
      </c>
      <c r="J871" s="94">
        <v>6000</v>
      </c>
      <c r="K871" s="188">
        <f t="shared" si="13"/>
        <v>300000</v>
      </c>
      <c r="L871" s="61" t="s">
        <v>356</v>
      </c>
      <c r="M871" s="93" t="s">
        <v>2122</v>
      </c>
      <c r="N871" s="93" t="s">
        <v>2123</v>
      </c>
    </row>
    <row r="872" spans="1:14" ht="45" x14ac:dyDescent="0.25">
      <c r="A872" s="61">
        <v>868</v>
      </c>
      <c r="B872" s="61"/>
      <c r="C872" s="89" t="s">
        <v>1984</v>
      </c>
      <c r="D872" s="89" t="s">
        <v>1985</v>
      </c>
      <c r="E872" s="61"/>
      <c r="F872" s="61"/>
      <c r="G872" s="89" t="s">
        <v>1399</v>
      </c>
      <c r="H872" s="89" t="s">
        <v>2115</v>
      </c>
      <c r="I872" s="89">
        <v>50</v>
      </c>
      <c r="J872" s="94">
        <v>3050</v>
      </c>
      <c r="K872" s="188">
        <f t="shared" si="13"/>
        <v>152500</v>
      </c>
      <c r="L872" s="61" t="s">
        <v>1744</v>
      </c>
      <c r="M872" s="93" t="s">
        <v>2126</v>
      </c>
      <c r="N872" s="93" t="s">
        <v>2127</v>
      </c>
    </row>
    <row r="873" spans="1:14" ht="45" x14ac:dyDescent="0.25">
      <c r="A873" s="61">
        <v>869</v>
      </c>
      <c r="B873" s="61"/>
      <c r="C873" s="89" t="s">
        <v>1986</v>
      </c>
      <c r="D873" s="89" t="s">
        <v>1987</v>
      </c>
      <c r="E873" s="61"/>
      <c r="F873" s="61"/>
      <c r="G873" s="77" t="s">
        <v>1632</v>
      </c>
      <c r="H873" s="89" t="s">
        <v>2114</v>
      </c>
      <c r="I873" s="89">
        <v>15</v>
      </c>
      <c r="J873" s="94">
        <v>1071</v>
      </c>
      <c r="K873" s="188">
        <f t="shared" si="13"/>
        <v>16065</v>
      </c>
      <c r="L873" s="61" t="s">
        <v>437</v>
      </c>
      <c r="M873" s="93" t="s">
        <v>2124</v>
      </c>
      <c r="N873" s="93" t="s">
        <v>2125</v>
      </c>
    </row>
    <row r="874" spans="1:14" ht="45" x14ac:dyDescent="0.25">
      <c r="A874" s="61">
        <v>870</v>
      </c>
      <c r="B874" s="61"/>
      <c r="C874" s="89" t="s">
        <v>1988</v>
      </c>
      <c r="D874" s="89" t="s">
        <v>1989</v>
      </c>
      <c r="E874" s="61"/>
      <c r="F874" s="61"/>
      <c r="G874" s="77" t="s">
        <v>1632</v>
      </c>
      <c r="H874" s="89" t="s">
        <v>2114</v>
      </c>
      <c r="I874" s="89">
        <v>20</v>
      </c>
      <c r="J874" s="94">
        <v>6607</v>
      </c>
      <c r="K874" s="188">
        <f t="shared" si="13"/>
        <v>132140</v>
      </c>
      <c r="L874" s="61" t="s">
        <v>437</v>
      </c>
      <c r="M874" s="93" t="s">
        <v>2124</v>
      </c>
      <c r="N874" s="93" t="s">
        <v>2125</v>
      </c>
    </row>
    <row r="875" spans="1:14" ht="60" x14ac:dyDescent="0.25">
      <c r="A875" s="61">
        <v>871</v>
      </c>
      <c r="B875" s="61"/>
      <c r="C875" s="229" t="s">
        <v>1990</v>
      </c>
      <c r="D875" s="89" t="s">
        <v>1991</v>
      </c>
      <c r="E875" s="61"/>
      <c r="F875" s="61"/>
      <c r="G875" s="77" t="s">
        <v>1632</v>
      </c>
      <c r="H875" s="89" t="s">
        <v>2114</v>
      </c>
      <c r="I875" s="89">
        <v>400</v>
      </c>
      <c r="J875" s="94">
        <v>190</v>
      </c>
      <c r="K875" s="188">
        <f t="shared" si="13"/>
        <v>76000</v>
      </c>
      <c r="L875" s="61" t="s">
        <v>437</v>
      </c>
      <c r="M875" s="93" t="s">
        <v>2122</v>
      </c>
      <c r="N875" s="93" t="s">
        <v>2123</v>
      </c>
    </row>
    <row r="876" spans="1:14" ht="60" x14ac:dyDescent="0.25">
      <c r="A876" s="61">
        <v>872</v>
      </c>
      <c r="B876" s="61"/>
      <c r="C876" s="68" t="s">
        <v>1992</v>
      </c>
      <c r="D876" s="230" t="s">
        <v>1993</v>
      </c>
      <c r="E876" s="61"/>
      <c r="F876" s="61"/>
      <c r="G876" s="77" t="s">
        <v>1632</v>
      </c>
      <c r="H876" s="89" t="s">
        <v>2114</v>
      </c>
      <c r="I876" s="89">
        <v>400</v>
      </c>
      <c r="J876" s="94">
        <v>190</v>
      </c>
      <c r="K876" s="188">
        <f t="shared" si="13"/>
        <v>76000</v>
      </c>
      <c r="L876" s="61" t="s">
        <v>437</v>
      </c>
      <c r="M876" s="93" t="s">
        <v>2122</v>
      </c>
      <c r="N876" s="93" t="s">
        <v>2123</v>
      </c>
    </row>
    <row r="877" spans="1:14" ht="45" x14ac:dyDescent="0.25">
      <c r="A877" s="61">
        <v>873</v>
      </c>
      <c r="B877" s="61"/>
      <c r="C877" s="68" t="s">
        <v>1994</v>
      </c>
      <c r="D877" s="230" t="s">
        <v>1995</v>
      </c>
      <c r="E877" s="61"/>
      <c r="F877" s="61"/>
      <c r="G877" s="89" t="s">
        <v>1399</v>
      </c>
      <c r="H877" s="89" t="s">
        <v>2115</v>
      </c>
      <c r="I877" s="89">
        <v>20</v>
      </c>
      <c r="J877" s="94">
        <v>7143</v>
      </c>
      <c r="K877" s="188">
        <f t="shared" si="13"/>
        <v>142860</v>
      </c>
      <c r="L877" s="61" t="s">
        <v>1432</v>
      </c>
      <c r="M877" s="93" t="s">
        <v>2124</v>
      </c>
      <c r="N877" s="93" t="s">
        <v>2125</v>
      </c>
    </row>
    <row r="878" spans="1:14" ht="45" x14ac:dyDescent="0.25">
      <c r="A878" s="61">
        <v>874</v>
      </c>
      <c r="B878" s="61"/>
      <c r="C878" s="231" t="s">
        <v>1996</v>
      </c>
      <c r="D878" s="96" t="s">
        <v>1997</v>
      </c>
      <c r="E878" s="61"/>
      <c r="F878" s="61"/>
      <c r="G878" s="77" t="s">
        <v>1632</v>
      </c>
      <c r="H878" s="89" t="s">
        <v>2114</v>
      </c>
      <c r="I878" s="89">
        <v>15</v>
      </c>
      <c r="J878" s="94">
        <v>2857</v>
      </c>
      <c r="K878" s="188">
        <f t="shared" si="13"/>
        <v>42855</v>
      </c>
      <c r="L878" s="61" t="s">
        <v>437</v>
      </c>
      <c r="M878" s="93" t="s">
        <v>2124</v>
      </c>
      <c r="N878" s="93" t="s">
        <v>2125</v>
      </c>
    </row>
    <row r="879" spans="1:14" ht="45" x14ac:dyDescent="0.25">
      <c r="A879" s="61">
        <v>875</v>
      </c>
      <c r="B879" s="61"/>
      <c r="C879" s="68" t="s">
        <v>1998</v>
      </c>
      <c r="D879" s="68" t="s">
        <v>1999</v>
      </c>
      <c r="E879" s="61"/>
      <c r="F879" s="61"/>
      <c r="G879" s="1" t="s">
        <v>1632</v>
      </c>
      <c r="H879" s="89" t="s">
        <v>2115</v>
      </c>
      <c r="I879" s="89">
        <v>350</v>
      </c>
      <c r="J879" s="94">
        <v>336</v>
      </c>
      <c r="K879" s="188">
        <f t="shared" si="13"/>
        <v>117600</v>
      </c>
      <c r="L879" s="61" t="s">
        <v>356</v>
      </c>
      <c r="M879" s="93" t="s">
        <v>2124</v>
      </c>
      <c r="N879" s="93" t="s">
        <v>2125</v>
      </c>
    </row>
    <row r="880" spans="1:14" ht="45" x14ac:dyDescent="0.25">
      <c r="A880" s="61">
        <v>876</v>
      </c>
      <c r="B880" s="61"/>
      <c r="C880" s="68" t="s">
        <v>2000</v>
      </c>
      <c r="D880" s="68" t="s">
        <v>2001</v>
      </c>
      <c r="E880" s="61"/>
      <c r="F880" s="61"/>
      <c r="G880" s="77" t="s">
        <v>1632</v>
      </c>
      <c r="H880" s="89" t="s">
        <v>2114</v>
      </c>
      <c r="I880" s="89">
        <v>20</v>
      </c>
      <c r="J880" s="94">
        <v>714</v>
      </c>
      <c r="K880" s="188">
        <f t="shared" si="13"/>
        <v>14280</v>
      </c>
      <c r="L880" s="61" t="s">
        <v>437</v>
      </c>
      <c r="M880" s="93" t="s">
        <v>2124</v>
      </c>
      <c r="N880" s="93" t="s">
        <v>2125</v>
      </c>
    </row>
    <row r="881" spans="1:14" ht="45" x14ac:dyDescent="0.25">
      <c r="A881" s="61">
        <v>877</v>
      </c>
      <c r="B881" s="61"/>
      <c r="C881" s="68" t="s">
        <v>2002</v>
      </c>
      <c r="D881" s="68" t="s">
        <v>2003</v>
      </c>
      <c r="E881" s="61"/>
      <c r="F881" s="61"/>
      <c r="G881" s="1" t="s">
        <v>1632</v>
      </c>
      <c r="H881" s="89" t="s">
        <v>2115</v>
      </c>
      <c r="I881" s="89">
        <v>15</v>
      </c>
      <c r="J881" s="94">
        <v>2411</v>
      </c>
      <c r="K881" s="188">
        <f t="shared" si="13"/>
        <v>36165</v>
      </c>
      <c r="L881" s="61" t="s">
        <v>356</v>
      </c>
      <c r="M881" s="93" t="s">
        <v>2124</v>
      </c>
      <c r="N881" s="93" t="s">
        <v>2125</v>
      </c>
    </row>
    <row r="882" spans="1:14" ht="45" x14ac:dyDescent="0.25">
      <c r="A882" s="61">
        <v>878</v>
      </c>
      <c r="B882" s="61"/>
      <c r="C882" s="95" t="s">
        <v>2004</v>
      </c>
      <c r="D882" s="95" t="s">
        <v>2005</v>
      </c>
      <c r="E882" s="61"/>
      <c r="F882" s="61"/>
      <c r="G882" s="77" t="s">
        <v>1632</v>
      </c>
      <c r="H882" s="96" t="s">
        <v>2114</v>
      </c>
      <c r="I882" s="96">
        <v>30</v>
      </c>
      <c r="J882" s="97">
        <v>2500</v>
      </c>
      <c r="K882" s="188">
        <f t="shared" si="13"/>
        <v>75000</v>
      </c>
      <c r="L882" s="61" t="s">
        <v>356</v>
      </c>
      <c r="M882" s="93" t="s">
        <v>2124</v>
      </c>
      <c r="N882" s="93" t="s">
        <v>2125</v>
      </c>
    </row>
    <row r="883" spans="1:14" ht="45" x14ac:dyDescent="0.25">
      <c r="A883" s="61">
        <v>879</v>
      </c>
      <c r="B883" s="61"/>
      <c r="C883" s="68" t="s">
        <v>2006</v>
      </c>
      <c r="D883" s="68" t="s">
        <v>2007</v>
      </c>
      <c r="E883" s="61"/>
      <c r="F883" s="61"/>
      <c r="G883" s="77" t="s">
        <v>1632</v>
      </c>
      <c r="H883" s="68" t="s">
        <v>414</v>
      </c>
      <c r="I883" s="68">
        <v>200</v>
      </c>
      <c r="J883" s="99">
        <v>270</v>
      </c>
      <c r="K883" s="188">
        <f t="shared" si="13"/>
        <v>54000</v>
      </c>
      <c r="L883" s="61" t="s">
        <v>356</v>
      </c>
      <c r="M883" s="93" t="s">
        <v>2124</v>
      </c>
      <c r="N883" s="93" t="s">
        <v>2125</v>
      </c>
    </row>
    <row r="884" spans="1:14" ht="45" x14ac:dyDescent="0.25">
      <c r="A884" s="61">
        <v>880</v>
      </c>
      <c r="B884" s="61"/>
      <c r="C884" s="68" t="s">
        <v>2008</v>
      </c>
      <c r="D884" s="68" t="s">
        <v>2009</v>
      </c>
      <c r="E884" s="61"/>
      <c r="F884" s="61"/>
      <c r="G884" s="77" t="s">
        <v>1632</v>
      </c>
      <c r="H884" s="68" t="s">
        <v>2114</v>
      </c>
      <c r="I884" s="68">
        <v>1</v>
      </c>
      <c r="J884" s="99">
        <v>1139</v>
      </c>
      <c r="K884" s="188">
        <f t="shared" si="13"/>
        <v>1139</v>
      </c>
      <c r="L884" s="61" t="s">
        <v>437</v>
      </c>
      <c r="M884" s="93" t="s">
        <v>2124</v>
      </c>
      <c r="N884" s="93" t="s">
        <v>2125</v>
      </c>
    </row>
    <row r="885" spans="1:14" ht="45" x14ac:dyDescent="0.25">
      <c r="A885" s="61">
        <v>881</v>
      </c>
      <c r="B885" s="61"/>
      <c r="C885" s="68" t="s">
        <v>2010</v>
      </c>
      <c r="D885" s="68" t="s">
        <v>2011</v>
      </c>
      <c r="E885" s="61"/>
      <c r="F885" s="61"/>
      <c r="G885" s="77" t="s">
        <v>1632</v>
      </c>
      <c r="H885" s="68" t="s">
        <v>414</v>
      </c>
      <c r="I885" s="68">
        <v>5</v>
      </c>
      <c r="J885" s="99">
        <v>4732</v>
      </c>
      <c r="K885" s="188">
        <f t="shared" si="13"/>
        <v>23660</v>
      </c>
      <c r="L885" s="61" t="s">
        <v>356</v>
      </c>
      <c r="M885" s="93" t="s">
        <v>2124</v>
      </c>
      <c r="N885" s="93" t="s">
        <v>2125</v>
      </c>
    </row>
    <row r="886" spans="1:14" ht="45" x14ac:dyDescent="0.25">
      <c r="A886" s="61">
        <v>882</v>
      </c>
      <c r="B886" s="61"/>
      <c r="C886" s="68" t="s">
        <v>2012</v>
      </c>
      <c r="D886" s="68" t="s">
        <v>2013</v>
      </c>
      <c r="E886" s="61"/>
      <c r="F886" s="61"/>
      <c r="G886" s="77" t="s">
        <v>1632</v>
      </c>
      <c r="H886" s="68" t="s">
        <v>414</v>
      </c>
      <c r="I886" s="68">
        <v>10</v>
      </c>
      <c r="J886" s="99">
        <v>4732</v>
      </c>
      <c r="K886" s="188">
        <f t="shared" si="13"/>
        <v>47320</v>
      </c>
      <c r="L886" s="61" t="s">
        <v>356</v>
      </c>
      <c r="M886" s="93" t="s">
        <v>2124</v>
      </c>
      <c r="N886" s="93" t="s">
        <v>2125</v>
      </c>
    </row>
    <row r="887" spans="1:14" ht="30" x14ac:dyDescent="0.25">
      <c r="A887" s="61">
        <v>883</v>
      </c>
      <c r="B887" s="61"/>
      <c r="C887" s="89" t="s">
        <v>2014</v>
      </c>
      <c r="D887" s="89" t="s">
        <v>2116</v>
      </c>
      <c r="E887" s="61"/>
      <c r="F887" s="61"/>
      <c r="G887" s="61" t="s">
        <v>1749</v>
      </c>
      <c r="H887" s="61" t="s">
        <v>1403</v>
      </c>
      <c r="I887" s="61">
        <v>1</v>
      </c>
      <c r="J887" s="74">
        <v>1666666</v>
      </c>
      <c r="K887" s="188">
        <f t="shared" si="13"/>
        <v>1666666</v>
      </c>
      <c r="L887" s="61" t="s">
        <v>1433</v>
      </c>
      <c r="M887" s="105" t="s">
        <v>2128</v>
      </c>
      <c r="N887" s="105" t="s">
        <v>2129</v>
      </c>
    </row>
    <row r="888" spans="1:14" ht="30" x14ac:dyDescent="0.25">
      <c r="A888" s="61">
        <v>884</v>
      </c>
      <c r="B888" s="61"/>
      <c r="C888" s="68" t="s">
        <v>2015</v>
      </c>
      <c r="D888" s="68" t="s">
        <v>2016</v>
      </c>
      <c r="E888" s="61"/>
      <c r="F888" s="61"/>
      <c r="G888" s="89" t="s">
        <v>1399</v>
      </c>
      <c r="H888" s="89" t="s">
        <v>2114</v>
      </c>
      <c r="I888" s="89">
        <v>41</v>
      </c>
      <c r="J888" s="94">
        <v>4485</v>
      </c>
      <c r="K888" s="188">
        <f t="shared" si="13"/>
        <v>183885</v>
      </c>
      <c r="L888" s="61" t="s">
        <v>1744</v>
      </c>
      <c r="M888" s="105" t="s">
        <v>2128</v>
      </c>
      <c r="N888" s="105" t="s">
        <v>2129</v>
      </c>
    </row>
    <row r="889" spans="1:14" ht="30" x14ac:dyDescent="0.25">
      <c r="A889" s="61">
        <v>885</v>
      </c>
      <c r="B889" s="61"/>
      <c r="C889" s="68" t="s">
        <v>2017</v>
      </c>
      <c r="D889" s="68" t="s">
        <v>2018</v>
      </c>
      <c r="E889" s="61"/>
      <c r="F889" s="61"/>
      <c r="G889" s="89" t="s">
        <v>1399</v>
      </c>
      <c r="H889" s="89" t="s">
        <v>2114</v>
      </c>
      <c r="I889" s="89">
        <v>6</v>
      </c>
      <c r="J889" s="94">
        <v>10960</v>
      </c>
      <c r="K889" s="188">
        <f t="shared" si="13"/>
        <v>65760</v>
      </c>
      <c r="L889" s="61" t="s">
        <v>1744</v>
      </c>
      <c r="M889" s="105" t="s">
        <v>2128</v>
      </c>
      <c r="N889" s="105" t="s">
        <v>2129</v>
      </c>
    </row>
    <row r="890" spans="1:14" ht="30" x14ac:dyDescent="0.25">
      <c r="A890" s="61">
        <v>886</v>
      </c>
      <c r="B890" s="61"/>
      <c r="C890" s="95" t="s">
        <v>2019</v>
      </c>
      <c r="D890" s="95" t="s">
        <v>2020</v>
      </c>
      <c r="E890" s="61"/>
      <c r="F890" s="61"/>
      <c r="G890" s="89" t="s">
        <v>1399</v>
      </c>
      <c r="H890" s="96" t="s">
        <v>2114</v>
      </c>
      <c r="I890" s="96">
        <v>15</v>
      </c>
      <c r="J890" s="97">
        <v>2321</v>
      </c>
      <c r="K890" s="188">
        <f t="shared" si="13"/>
        <v>34815</v>
      </c>
      <c r="L890" s="61" t="s">
        <v>1744</v>
      </c>
      <c r="M890" s="105" t="s">
        <v>2128</v>
      </c>
      <c r="N890" s="105" t="s">
        <v>2129</v>
      </c>
    </row>
    <row r="891" spans="1:14" ht="30" x14ac:dyDescent="0.25">
      <c r="A891" s="61">
        <v>887</v>
      </c>
      <c r="B891" s="61"/>
      <c r="C891" s="95" t="s">
        <v>2021</v>
      </c>
      <c r="D891" s="95" t="s">
        <v>2022</v>
      </c>
      <c r="E891" s="61"/>
      <c r="F891" s="61"/>
      <c r="G891" s="89" t="s">
        <v>1399</v>
      </c>
      <c r="H891" s="96" t="s">
        <v>2114</v>
      </c>
      <c r="I891" s="96">
        <v>15</v>
      </c>
      <c r="J891" s="97">
        <v>1965</v>
      </c>
      <c r="K891" s="188">
        <f t="shared" si="13"/>
        <v>29475</v>
      </c>
      <c r="L891" s="61" t="s">
        <v>1744</v>
      </c>
      <c r="M891" s="105" t="s">
        <v>2128</v>
      </c>
      <c r="N891" s="105" t="s">
        <v>2129</v>
      </c>
    </row>
    <row r="892" spans="1:14" ht="30" x14ac:dyDescent="0.25">
      <c r="A892" s="61">
        <v>888</v>
      </c>
      <c r="B892" s="61"/>
      <c r="C892" s="95" t="s">
        <v>2023</v>
      </c>
      <c r="D892" s="95" t="s">
        <v>2024</v>
      </c>
      <c r="E892" s="61"/>
      <c r="F892" s="61"/>
      <c r="G892" s="89" t="s">
        <v>1399</v>
      </c>
      <c r="H892" s="96" t="s">
        <v>2114</v>
      </c>
      <c r="I892" s="96">
        <v>8</v>
      </c>
      <c r="J892" s="97">
        <v>5982</v>
      </c>
      <c r="K892" s="188">
        <f t="shared" si="13"/>
        <v>47856</v>
      </c>
      <c r="L892" s="61" t="s">
        <v>1744</v>
      </c>
      <c r="M892" s="105" t="s">
        <v>2128</v>
      </c>
      <c r="N892" s="105" t="s">
        <v>2129</v>
      </c>
    </row>
    <row r="893" spans="1:14" ht="45" x14ac:dyDescent="0.25">
      <c r="A893" s="61">
        <v>889</v>
      </c>
      <c r="B893" s="61"/>
      <c r="C893" s="68" t="s">
        <v>2025</v>
      </c>
      <c r="D893" s="68" t="s">
        <v>2026</v>
      </c>
      <c r="E893" s="61"/>
      <c r="F893" s="61"/>
      <c r="G893" s="89" t="s">
        <v>1399</v>
      </c>
      <c r="H893" s="98" t="s">
        <v>2114</v>
      </c>
      <c r="I893" s="68">
        <v>30</v>
      </c>
      <c r="J893" s="99">
        <v>8805</v>
      </c>
      <c r="K893" s="188">
        <f t="shared" si="13"/>
        <v>264150</v>
      </c>
      <c r="L893" s="61" t="s">
        <v>1744</v>
      </c>
      <c r="M893" s="105" t="s">
        <v>2128</v>
      </c>
      <c r="N893" s="105" t="s">
        <v>2129</v>
      </c>
    </row>
    <row r="894" spans="1:14" ht="30" x14ac:dyDescent="0.25">
      <c r="A894" s="61">
        <v>890</v>
      </c>
      <c r="B894" s="61"/>
      <c r="C894" s="68" t="s">
        <v>2027</v>
      </c>
      <c r="D894" s="68" t="s">
        <v>2028</v>
      </c>
      <c r="E894" s="61"/>
      <c r="F894" s="61"/>
      <c r="G894" s="89" t="s">
        <v>1399</v>
      </c>
      <c r="H894" s="98" t="s">
        <v>2114</v>
      </c>
      <c r="I894" s="68">
        <v>10</v>
      </c>
      <c r="J894" s="99">
        <v>3700</v>
      </c>
      <c r="K894" s="188">
        <f t="shared" si="13"/>
        <v>37000</v>
      </c>
      <c r="L894" s="61" t="s">
        <v>1744</v>
      </c>
      <c r="M894" s="105" t="s">
        <v>2128</v>
      </c>
      <c r="N894" s="105" t="s">
        <v>2129</v>
      </c>
    </row>
    <row r="895" spans="1:14" ht="30" x14ac:dyDescent="0.25">
      <c r="A895" s="61">
        <v>891</v>
      </c>
      <c r="B895" s="61"/>
      <c r="C895" s="68" t="s">
        <v>2029</v>
      </c>
      <c r="D895" s="68" t="s">
        <v>2030</v>
      </c>
      <c r="E895" s="61"/>
      <c r="F895" s="61"/>
      <c r="G895" s="89" t="s">
        <v>1399</v>
      </c>
      <c r="H895" s="98" t="s">
        <v>2114</v>
      </c>
      <c r="I895" s="68">
        <v>18</v>
      </c>
      <c r="J895" s="99">
        <v>8500</v>
      </c>
      <c r="K895" s="188">
        <f t="shared" si="13"/>
        <v>153000</v>
      </c>
      <c r="L895" s="61" t="s">
        <v>1744</v>
      </c>
      <c r="M895" s="105" t="s">
        <v>2128</v>
      </c>
      <c r="N895" s="105" t="s">
        <v>2129</v>
      </c>
    </row>
    <row r="896" spans="1:14" ht="30" x14ac:dyDescent="0.25">
      <c r="A896" s="61">
        <v>892</v>
      </c>
      <c r="B896" s="61"/>
      <c r="C896" s="68" t="s">
        <v>2031</v>
      </c>
      <c r="D896" s="68" t="s">
        <v>2032</v>
      </c>
      <c r="E896" s="61"/>
      <c r="F896" s="61"/>
      <c r="G896" s="89" t="s">
        <v>1399</v>
      </c>
      <c r="H896" s="98" t="s">
        <v>2114</v>
      </c>
      <c r="I896" s="68">
        <v>1</v>
      </c>
      <c r="J896" s="99">
        <v>50000</v>
      </c>
      <c r="K896" s="188">
        <f t="shared" si="13"/>
        <v>50000</v>
      </c>
      <c r="L896" s="61" t="s">
        <v>1744</v>
      </c>
      <c r="M896" s="105" t="s">
        <v>2128</v>
      </c>
      <c r="N896" s="105" t="s">
        <v>2129</v>
      </c>
    </row>
    <row r="897" spans="1:14" ht="30" x14ac:dyDescent="0.25">
      <c r="A897" s="61">
        <v>893</v>
      </c>
      <c r="B897" s="61"/>
      <c r="C897" s="3" t="s">
        <v>2033</v>
      </c>
      <c r="D897" s="3" t="s">
        <v>2034</v>
      </c>
      <c r="E897" s="61"/>
      <c r="F897" s="61"/>
      <c r="G897" s="1" t="s">
        <v>1632</v>
      </c>
      <c r="H897" s="98" t="s">
        <v>2114</v>
      </c>
      <c r="I897" s="100">
        <v>30</v>
      </c>
      <c r="J897" s="99">
        <v>2200</v>
      </c>
      <c r="K897" s="188">
        <f t="shared" si="13"/>
        <v>66000</v>
      </c>
      <c r="L897" s="61" t="s">
        <v>356</v>
      </c>
      <c r="M897" s="105" t="s">
        <v>2128</v>
      </c>
      <c r="N897" s="105" t="s">
        <v>2129</v>
      </c>
    </row>
    <row r="898" spans="1:14" ht="30" x14ac:dyDescent="0.25">
      <c r="A898" s="61">
        <v>894</v>
      </c>
      <c r="B898" s="61"/>
      <c r="C898" s="14" t="s">
        <v>2035</v>
      </c>
      <c r="D898" s="3" t="s">
        <v>2036</v>
      </c>
      <c r="E898" s="61"/>
      <c r="F898" s="61"/>
      <c r="G898" s="1" t="s">
        <v>1632</v>
      </c>
      <c r="H898" s="98" t="s">
        <v>2114</v>
      </c>
      <c r="I898" s="101">
        <v>10</v>
      </c>
      <c r="J898" s="69">
        <v>38</v>
      </c>
      <c r="K898" s="188">
        <f t="shared" si="13"/>
        <v>380</v>
      </c>
      <c r="L898" s="61" t="s">
        <v>356</v>
      </c>
      <c r="M898" s="105" t="s">
        <v>2128</v>
      </c>
      <c r="N898" s="105" t="s">
        <v>2129</v>
      </c>
    </row>
    <row r="899" spans="1:14" ht="30" x14ac:dyDescent="0.25">
      <c r="A899" s="61">
        <v>895</v>
      </c>
      <c r="B899" s="61"/>
      <c r="C899" s="3" t="s">
        <v>2037</v>
      </c>
      <c r="D899" s="3" t="s">
        <v>2038</v>
      </c>
      <c r="E899" s="61"/>
      <c r="F899" s="61"/>
      <c r="G899" s="1" t="s">
        <v>1632</v>
      </c>
      <c r="H899" s="98" t="s">
        <v>2114</v>
      </c>
      <c r="I899" s="101">
        <v>30</v>
      </c>
      <c r="J899" s="69">
        <v>50</v>
      </c>
      <c r="K899" s="188">
        <f t="shared" si="13"/>
        <v>1500</v>
      </c>
      <c r="L899" s="61" t="s">
        <v>356</v>
      </c>
      <c r="M899" s="105" t="s">
        <v>2128</v>
      </c>
      <c r="N899" s="105" t="s">
        <v>2129</v>
      </c>
    </row>
    <row r="900" spans="1:14" ht="30" x14ac:dyDescent="0.25">
      <c r="A900" s="61">
        <v>896</v>
      </c>
      <c r="B900" s="61"/>
      <c r="C900" s="3" t="s">
        <v>2039</v>
      </c>
      <c r="D900" s="3" t="s">
        <v>2040</v>
      </c>
      <c r="E900" s="61"/>
      <c r="F900" s="61"/>
      <c r="G900" s="1" t="s">
        <v>1632</v>
      </c>
      <c r="H900" s="98" t="s">
        <v>2114</v>
      </c>
      <c r="I900" s="101">
        <v>30</v>
      </c>
      <c r="J900" s="69">
        <v>48</v>
      </c>
      <c r="K900" s="188">
        <f t="shared" si="13"/>
        <v>1440</v>
      </c>
      <c r="L900" s="61" t="s">
        <v>356</v>
      </c>
      <c r="M900" s="105" t="s">
        <v>2128</v>
      </c>
      <c r="N900" s="105" t="s">
        <v>2129</v>
      </c>
    </row>
    <row r="901" spans="1:14" ht="30" x14ac:dyDescent="0.25">
      <c r="A901" s="61">
        <v>897</v>
      </c>
      <c r="B901" s="61"/>
      <c r="C901" s="3" t="s">
        <v>2041</v>
      </c>
      <c r="D901" s="3" t="s">
        <v>2042</v>
      </c>
      <c r="E901" s="61"/>
      <c r="F901" s="61"/>
      <c r="G901" s="1" t="s">
        <v>1632</v>
      </c>
      <c r="H901" s="98" t="s">
        <v>2114</v>
      </c>
      <c r="I901" s="101">
        <v>30</v>
      </c>
      <c r="J901" s="69">
        <v>79</v>
      </c>
      <c r="K901" s="188">
        <f t="shared" si="13"/>
        <v>2370</v>
      </c>
      <c r="L901" s="61" t="s">
        <v>356</v>
      </c>
      <c r="M901" s="105" t="s">
        <v>2128</v>
      </c>
      <c r="N901" s="105" t="s">
        <v>2129</v>
      </c>
    </row>
    <row r="902" spans="1:14" ht="30" x14ac:dyDescent="0.25">
      <c r="A902" s="61">
        <v>898</v>
      </c>
      <c r="B902" s="61"/>
      <c r="C902" s="3" t="s">
        <v>2043</v>
      </c>
      <c r="D902" s="3" t="s">
        <v>2044</v>
      </c>
      <c r="E902" s="61"/>
      <c r="F902" s="61"/>
      <c r="G902" s="1" t="s">
        <v>1632</v>
      </c>
      <c r="H902" s="98" t="s">
        <v>2114</v>
      </c>
      <c r="I902" s="101">
        <v>30</v>
      </c>
      <c r="J902" s="69">
        <v>43</v>
      </c>
      <c r="K902" s="188">
        <f t="shared" si="13"/>
        <v>1290</v>
      </c>
      <c r="L902" s="61" t="s">
        <v>356</v>
      </c>
      <c r="M902" s="105" t="s">
        <v>2128</v>
      </c>
      <c r="N902" s="105" t="s">
        <v>2129</v>
      </c>
    </row>
    <row r="903" spans="1:14" ht="30" x14ac:dyDescent="0.25">
      <c r="A903" s="61">
        <v>899</v>
      </c>
      <c r="B903" s="61"/>
      <c r="C903" s="3" t="s">
        <v>2045</v>
      </c>
      <c r="D903" s="3" t="s">
        <v>2046</v>
      </c>
      <c r="E903" s="61"/>
      <c r="F903" s="61"/>
      <c r="G903" s="1" t="s">
        <v>1632</v>
      </c>
      <c r="H903" s="98" t="s">
        <v>2114</v>
      </c>
      <c r="I903" s="101">
        <v>30</v>
      </c>
      <c r="J903" s="69">
        <v>140</v>
      </c>
      <c r="K903" s="188">
        <f t="shared" si="13"/>
        <v>4200</v>
      </c>
      <c r="L903" s="61" t="s">
        <v>356</v>
      </c>
      <c r="M903" s="105" t="s">
        <v>2128</v>
      </c>
      <c r="N903" s="105" t="s">
        <v>2129</v>
      </c>
    </row>
    <row r="904" spans="1:14" ht="30" x14ac:dyDescent="0.25">
      <c r="A904" s="61">
        <v>900</v>
      </c>
      <c r="B904" s="61"/>
      <c r="C904" s="3" t="s">
        <v>2047</v>
      </c>
      <c r="D904" s="3" t="s">
        <v>2048</v>
      </c>
      <c r="E904" s="61"/>
      <c r="F904" s="61"/>
      <c r="G904" s="1" t="s">
        <v>1632</v>
      </c>
      <c r="H904" s="3" t="s">
        <v>2117</v>
      </c>
      <c r="I904" s="101">
        <v>30</v>
      </c>
      <c r="J904" s="69">
        <v>111</v>
      </c>
      <c r="K904" s="188">
        <f t="shared" ref="K904:K963" si="14">I904*J904</f>
        <v>3330</v>
      </c>
      <c r="L904" s="61" t="s">
        <v>356</v>
      </c>
      <c r="M904" s="105" t="s">
        <v>2128</v>
      </c>
      <c r="N904" s="105" t="s">
        <v>2129</v>
      </c>
    </row>
    <row r="905" spans="1:14" ht="30" x14ac:dyDescent="0.25">
      <c r="A905" s="61">
        <v>901</v>
      </c>
      <c r="B905" s="61"/>
      <c r="C905" s="3" t="s">
        <v>2049</v>
      </c>
      <c r="D905" s="3" t="s">
        <v>2050</v>
      </c>
      <c r="E905" s="61"/>
      <c r="F905" s="61"/>
      <c r="G905" s="1" t="s">
        <v>1632</v>
      </c>
      <c r="H905" s="3" t="s">
        <v>2118</v>
      </c>
      <c r="I905" s="101">
        <v>10</v>
      </c>
      <c r="J905" s="69">
        <v>300</v>
      </c>
      <c r="K905" s="188">
        <f t="shared" si="14"/>
        <v>3000</v>
      </c>
      <c r="L905" s="61" t="s">
        <v>356</v>
      </c>
      <c r="M905" s="105" t="s">
        <v>2128</v>
      </c>
      <c r="N905" s="105" t="s">
        <v>2129</v>
      </c>
    </row>
    <row r="906" spans="1:14" ht="30" x14ac:dyDescent="0.25">
      <c r="A906" s="61">
        <v>902</v>
      </c>
      <c r="B906" s="61"/>
      <c r="C906" s="3" t="s">
        <v>2051</v>
      </c>
      <c r="D906" s="3" t="s">
        <v>2052</v>
      </c>
      <c r="E906" s="61"/>
      <c r="F906" s="61"/>
      <c r="G906" s="1" t="s">
        <v>1632</v>
      </c>
      <c r="H906" s="3" t="s">
        <v>2117</v>
      </c>
      <c r="I906" s="101">
        <v>30</v>
      </c>
      <c r="J906" s="69">
        <v>300</v>
      </c>
      <c r="K906" s="188">
        <f t="shared" si="14"/>
        <v>9000</v>
      </c>
      <c r="L906" s="61" t="s">
        <v>356</v>
      </c>
      <c r="M906" s="105" t="s">
        <v>2128</v>
      </c>
      <c r="N906" s="105" t="s">
        <v>2129</v>
      </c>
    </row>
    <row r="907" spans="1:14" ht="30" x14ac:dyDescent="0.25">
      <c r="A907" s="61">
        <v>903</v>
      </c>
      <c r="B907" s="61"/>
      <c r="C907" s="3" t="s">
        <v>2053</v>
      </c>
      <c r="D907" s="3" t="s">
        <v>2054</v>
      </c>
      <c r="E907" s="61"/>
      <c r="F907" s="61"/>
      <c r="G907" s="1" t="s">
        <v>1632</v>
      </c>
      <c r="H907" s="3" t="s">
        <v>2117</v>
      </c>
      <c r="I907" s="101">
        <v>30</v>
      </c>
      <c r="J907" s="69">
        <v>15</v>
      </c>
      <c r="K907" s="188">
        <f t="shared" si="14"/>
        <v>450</v>
      </c>
      <c r="L907" s="61" t="s">
        <v>356</v>
      </c>
      <c r="M907" s="105" t="s">
        <v>2128</v>
      </c>
      <c r="N907" s="105" t="s">
        <v>2129</v>
      </c>
    </row>
    <row r="908" spans="1:14" ht="30" x14ac:dyDescent="0.25">
      <c r="A908" s="61">
        <v>904</v>
      </c>
      <c r="B908" s="61"/>
      <c r="C908" s="3" t="s">
        <v>2055</v>
      </c>
      <c r="D908" s="3" t="s">
        <v>2056</v>
      </c>
      <c r="E908" s="61"/>
      <c r="F908" s="61"/>
      <c r="G908" s="1" t="s">
        <v>1632</v>
      </c>
      <c r="H908" s="98" t="s">
        <v>2114</v>
      </c>
      <c r="I908" s="101">
        <v>30</v>
      </c>
      <c r="J908" s="69">
        <v>43</v>
      </c>
      <c r="K908" s="188">
        <f t="shared" si="14"/>
        <v>1290</v>
      </c>
      <c r="L908" s="61" t="s">
        <v>356</v>
      </c>
      <c r="M908" s="105" t="s">
        <v>2128</v>
      </c>
      <c r="N908" s="105" t="s">
        <v>2129</v>
      </c>
    </row>
    <row r="909" spans="1:14" ht="30" x14ac:dyDescent="0.25">
      <c r="A909" s="61">
        <v>905</v>
      </c>
      <c r="B909" s="61"/>
      <c r="C909" s="3" t="s">
        <v>2057</v>
      </c>
      <c r="D909" s="3" t="s">
        <v>2058</v>
      </c>
      <c r="E909" s="61"/>
      <c r="F909" s="61"/>
      <c r="G909" s="1" t="s">
        <v>1632</v>
      </c>
      <c r="H909" s="98" t="s">
        <v>2114</v>
      </c>
      <c r="I909" s="101">
        <v>30</v>
      </c>
      <c r="J909" s="69">
        <v>60</v>
      </c>
      <c r="K909" s="188">
        <f t="shared" si="14"/>
        <v>1800</v>
      </c>
      <c r="L909" s="61" t="s">
        <v>356</v>
      </c>
      <c r="M909" s="105" t="s">
        <v>2128</v>
      </c>
      <c r="N909" s="105" t="s">
        <v>2129</v>
      </c>
    </row>
    <row r="910" spans="1:14" ht="30" x14ac:dyDescent="0.25">
      <c r="A910" s="61">
        <v>906</v>
      </c>
      <c r="B910" s="61"/>
      <c r="C910" s="3" t="s">
        <v>2059</v>
      </c>
      <c r="D910" s="3" t="s">
        <v>2060</v>
      </c>
      <c r="E910" s="61"/>
      <c r="F910" s="61"/>
      <c r="G910" s="1" t="s">
        <v>1632</v>
      </c>
      <c r="H910" s="98" t="s">
        <v>2114</v>
      </c>
      <c r="I910" s="101">
        <v>30</v>
      </c>
      <c r="J910" s="69">
        <v>88</v>
      </c>
      <c r="K910" s="188">
        <f t="shared" si="14"/>
        <v>2640</v>
      </c>
      <c r="L910" s="61" t="s">
        <v>356</v>
      </c>
      <c r="M910" s="105" t="s">
        <v>2128</v>
      </c>
      <c r="N910" s="105" t="s">
        <v>2129</v>
      </c>
    </row>
    <row r="911" spans="1:14" ht="30" x14ac:dyDescent="0.25">
      <c r="A911" s="61">
        <v>907</v>
      </c>
      <c r="B911" s="61"/>
      <c r="C911" s="3" t="s">
        <v>2061</v>
      </c>
      <c r="D911" s="3" t="s">
        <v>2062</v>
      </c>
      <c r="E911" s="61"/>
      <c r="F911" s="61"/>
      <c r="G911" s="1" t="s">
        <v>1632</v>
      </c>
      <c r="H911" s="98" t="s">
        <v>2114</v>
      </c>
      <c r="I911" s="101">
        <v>30</v>
      </c>
      <c r="J911" s="69">
        <v>48</v>
      </c>
      <c r="K911" s="188">
        <f t="shared" si="14"/>
        <v>1440</v>
      </c>
      <c r="L911" s="61" t="s">
        <v>356</v>
      </c>
      <c r="M911" s="105" t="s">
        <v>2128</v>
      </c>
      <c r="N911" s="105" t="s">
        <v>2129</v>
      </c>
    </row>
    <row r="912" spans="1:14" ht="30" x14ac:dyDescent="0.25">
      <c r="A912" s="61">
        <v>908</v>
      </c>
      <c r="B912" s="61"/>
      <c r="C912" s="3" t="s">
        <v>2063</v>
      </c>
      <c r="D912" s="3" t="s">
        <v>2064</v>
      </c>
      <c r="E912" s="61"/>
      <c r="F912" s="61"/>
      <c r="G912" s="1" t="s">
        <v>1632</v>
      </c>
      <c r="H912" s="98" t="s">
        <v>2114</v>
      </c>
      <c r="I912" s="101">
        <v>10</v>
      </c>
      <c r="J912" s="69">
        <v>1890</v>
      </c>
      <c r="K912" s="188">
        <f t="shared" si="14"/>
        <v>18900</v>
      </c>
      <c r="L912" s="61" t="s">
        <v>356</v>
      </c>
      <c r="M912" s="105" t="s">
        <v>2128</v>
      </c>
      <c r="N912" s="105" t="s">
        <v>2129</v>
      </c>
    </row>
    <row r="913" spans="1:14" ht="30" x14ac:dyDescent="0.25">
      <c r="A913" s="61">
        <v>909</v>
      </c>
      <c r="B913" s="61"/>
      <c r="C913" s="14" t="s">
        <v>2065</v>
      </c>
      <c r="D913" s="3" t="s">
        <v>2065</v>
      </c>
      <c r="E913" s="61"/>
      <c r="F913" s="61"/>
      <c r="G913" s="1" t="s">
        <v>1632</v>
      </c>
      <c r="H913" s="3" t="s">
        <v>2119</v>
      </c>
      <c r="I913" s="101">
        <v>50</v>
      </c>
      <c r="J913" s="69">
        <v>56</v>
      </c>
      <c r="K913" s="188">
        <f t="shared" si="14"/>
        <v>2800</v>
      </c>
      <c r="L913" s="61" t="s">
        <v>356</v>
      </c>
      <c r="M913" s="105" t="s">
        <v>2128</v>
      </c>
      <c r="N913" s="105" t="s">
        <v>2129</v>
      </c>
    </row>
    <row r="914" spans="1:14" ht="30" x14ac:dyDescent="0.25">
      <c r="A914" s="61">
        <v>910</v>
      </c>
      <c r="B914" s="61"/>
      <c r="C914" s="3" t="s">
        <v>2066</v>
      </c>
      <c r="D914" s="3" t="s">
        <v>2066</v>
      </c>
      <c r="E914" s="61"/>
      <c r="F914" s="61"/>
      <c r="G914" s="1" t="s">
        <v>1632</v>
      </c>
      <c r="H914" s="3" t="s">
        <v>2117</v>
      </c>
      <c r="I914" s="101">
        <v>30</v>
      </c>
      <c r="J914" s="69">
        <v>84</v>
      </c>
      <c r="K914" s="188">
        <f t="shared" si="14"/>
        <v>2520</v>
      </c>
      <c r="L914" s="61" t="s">
        <v>356</v>
      </c>
      <c r="M914" s="105" t="s">
        <v>2128</v>
      </c>
      <c r="N914" s="105" t="s">
        <v>2129</v>
      </c>
    </row>
    <row r="915" spans="1:14" ht="30" x14ac:dyDescent="0.25">
      <c r="A915" s="61">
        <v>911</v>
      </c>
      <c r="B915" s="61"/>
      <c r="C915" s="14" t="s">
        <v>2067</v>
      </c>
      <c r="D915" s="3" t="s">
        <v>2068</v>
      </c>
      <c r="E915" s="61"/>
      <c r="F915" s="61"/>
      <c r="G915" s="1" t="s">
        <v>1632</v>
      </c>
      <c r="H915" s="98" t="s">
        <v>2114</v>
      </c>
      <c r="I915" s="101">
        <v>10</v>
      </c>
      <c r="J915" s="69">
        <v>146</v>
      </c>
      <c r="K915" s="188">
        <f t="shared" si="14"/>
        <v>1460</v>
      </c>
      <c r="L915" s="61" t="s">
        <v>356</v>
      </c>
      <c r="M915" s="105" t="s">
        <v>2128</v>
      </c>
      <c r="N915" s="105" t="s">
        <v>2129</v>
      </c>
    </row>
    <row r="916" spans="1:14" ht="30" x14ac:dyDescent="0.25">
      <c r="A916" s="61">
        <v>912</v>
      </c>
      <c r="B916" s="61"/>
      <c r="C916" s="14" t="s">
        <v>2069</v>
      </c>
      <c r="D916" s="3" t="s">
        <v>2070</v>
      </c>
      <c r="E916" s="61"/>
      <c r="F916" s="61"/>
      <c r="G916" s="1" t="s">
        <v>1632</v>
      </c>
      <c r="H916" s="3" t="s">
        <v>2120</v>
      </c>
      <c r="I916" s="101">
        <v>10</v>
      </c>
      <c r="J916" s="69">
        <v>49</v>
      </c>
      <c r="K916" s="188">
        <f t="shared" si="14"/>
        <v>490</v>
      </c>
      <c r="L916" s="61" t="s">
        <v>356</v>
      </c>
      <c r="M916" s="105" t="s">
        <v>2128</v>
      </c>
      <c r="N916" s="105" t="s">
        <v>2129</v>
      </c>
    </row>
    <row r="917" spans="1:14" ht="30" x14ac:dyDescent="0.25">
      <c r="A917" s="61">
        <v>913</v>
      </c>
      <c r="B917" s="61"/>
      <c r="C917" s="3" t="s">
        <v>2071</v>
      </c>
      <c r="D917" s="3" t="s">
        <v>2071</v>
      </c>
      <c r="E917" s="61"/>
      <c r="F917" s="61"/>
      <c r="G917" s="1" t="s">
        <v>1632</v>
      </c>
      <c r="H917" s="3" t="s">
        <v>2117</v>
      </c>
      <c r="I917" s="101">
        <v>5</v>
      </c>
      <c r="J917" s="69">
        <v>636</v>
      </c>
      <c r="K917" s="188">
        <f t="shared" si="14"/>
        <v>3180</v>
      </c>
      <c r="L917" s="61" t="s">
        <v>356</v>
      </c>
      <c r="M917" s="105" t="s">
        <v>2128</v>
      </c>
      <c r="N917" s="105" t="s">
        <v>2129</v>
      </c>
    </row>
    <row r="918" spans="1:14" ht="30" x14ac:dyDescent="0.25">
      <c r="A918" s="61">
        <v>914</v>
      </c>
      <c r="B918" s="61"/>
      <c r="C918" s="102" t="s">
        <v>2072</v>
      </c>
      <c r="D918" s="3" t="s">
        <v>2072</v>
      </c>
      <c r="E918" s="61"/>
      <c r="F918" s="61"/>
      <c r="G918" s="1" t="s">
        <v>1632</v>
      </c>
      <c r="H918" s="98" t="s">
        <v>2114</v>
      </c>
      <c r="I918" s="101">
        <v>10</v>
      </c>
      <c r="J918" s="69">
        <v>240</v>
      </c>
      <c r="K918" s="188">
        <f t="shared" si="14"/>
        <v>2400</v>
      </c>
      <c r="L918" s="61" t="s">
        <v>356</v>
      </c>
      <c r="M918" s="105" t="s">
        <v>2128</v>
      </c>
      <c r="N918" s="105" t="s">
        <v>2129</v>
      </c>
    </row>
    <row r="919" spans="1:14" ht="30" x14ac:dyDescent="0.25">
      <c r="A919" s="61">
        <v>915</v>
      </c>
      <c r="B919" s="61"/>
      <c r="C919" s="103" t="s">
        <v>2073</v>
      </c>
      <c r="D919" s="3" t="s">
        <v>2074</v>
      </c>
      <c r="E919" s="61"/>
      <c r="F919" s="61"/>
      <c r="G919" s="1" t="s">
        <v>1632</v>
      </c>
      <c r="H919" s="98" t="s">
        <v>2114</v>
      </c>
      <c r="I919" s="101">
        <v>50</v>
      </c>
      <c r="J919" s="69">
        <v>18</v>
      </c>
      <c r="K919" s="188">
        <f t="shared" si="14"/>
        <v>900</v>
      </c>
      <c r="L919" s="61" t="s">
        <v>356</v>
      </c>
      <c r="M919" s="105" t="s">
        <v>2128</v>
      </c>
      <c r="N919" s="105" t="s">
        <v>2129</v>
      </c>
    </row>
    <row r="920" spans="1:14" ht="30" x14ac:dyDescent="0.25">
      <c r="A920" s="61">
        <v>916</v>
      </c>
      <c r="B920" s="61"/>
      <c r="C920" s="3" t="s">
        <v>2075</v>
      </c>
      <c r="D920" s="3" t="s">
        <v>2076</v>
      </c>
      <c r="E920" s="61"/>
      <c r="F920" s="61"/>
      <c r="G920" s="1" t="s">
        <v>1632</v>
      </c>
      <c r="H920" s="98" t="s">
        <v>2114</v>
      </c>
      <c r="I920" s="101">
        <v>30</v>
      </c>
      <c r="J920" s="69">
        <v>7</v>
      </c>
      <c r="K920" s="188">
        <f t="shared" si="14"/>
        <v>210</v>
      </c>
      <c r="L920" s="61" t="s">
        <v>356</v>
      </c>
      <c r="M920" s="105" t="s">
        <v>2128</v>
      </c>
      <c r="N920" s="105" t="s">
        <v>2129</v>
      </c>
    </row>
    <row r="921" spans="1:14" ht="30" x14ac:dyDescent="0.25">
      <c r="A921" s="61">
        <v>917</v>
      </c>
      <c r="B921" s="61"/>
      <c r="C921" s="3" t="s">
        <v>2077</v>
      </c>
      <c r="D921" s="3" t="s">
        <v>2078</v>
      </c>
      <c r="E921" s="61"/>
      <c r="F921" s="61"/>
      <c r="G921" s="1" t="s">
        <v>1632</v>
      </c>
      <c r="H921" s="98" t="s">
        <v>2114</v>
      </c>
      <c r="I921" s="101">
        <v>30</v>
      </c>
      <c r="J921" s="69">
        <v>120</v>
      </c>
      <c r="K921" s="188">
        <f t="shared" si="14"/>
        <v>3600</v>
      </c>
      <c r="L921" s="61" t="s">
        <v>356</v>
      </c>
      <c r="M921" s="105" t="s">
        <v>2128</v>
      </c>
      <c r="N921" s="105" t="s">
        <v>2129</v>
      </c>
    </row>
    <row r="922" spans="1:14" ht="30" x14ac:dyDescent="0.25">
      <c r="A922" s="61">
        <v>918</v>
      </c>
      <c r="B922" s="61"/>
      <c r="C922" s="3" t="s">
        <v>2079</v>
      </c>
      <c r="D922" s="3" t="s">
        <v>2080</v>
      </c>
      <c r="E922" s="61"/>
      <c r="F922" s="61"/>
      <c r="G922" s="1" t="s">
        <v>1632</v>
      </c>
      <c r="H922" s="98" t="s">
        <v>2114</v>
      </c>
      <c r="I922" s="101">
        <v>30</v>
      </c>
      <c r="J922" s="69">
        <v>140</v>
      </c>
      <c r="K922" s="188">
        <f t="shared" si="14"/>
        <v>4200</v>
      </c>
      <c r="L922" s="61" t="s">
        <v>356</v>
      </c>
      <c r="M922" s="105" t="s">
        <v>2128</v>
      </c>
      <c r="N922" s="105" t="s">
        <v>2129</v>
      </c>
    </row>
    <row r="923" spans="1:14" ht="30" x14ac:dyDescent="0.25">
      <c r="A923" s="61">
        <v>919</v>
      </c>
      <c r="B923" s="61"/>
      <c r="C923" s="3" t="s">
        <v>2081</v>
      </c>
      <c r="D923" s="3" t="s">
        <v>2081</v>
      </c>
      <c r="E923" s="61"/>
      <c r="F923" s="61"/>
      <c r="G923" s="1" t="s">
        <v>1632</v>
      </c>
      <c r="H923" s="3" t="s">
        <v>2117</v>
      </c>
      <c r="I923" s="101">
        <v>50</v>
      </c>
      <c r="J923" s="69">
        <v>35</v>
      </c>
      <c r="K923" s="188">
        <f t="shared" si="14"/>
        <v>1750</v>
      </c>
      <c r="L923" s="61" t="s">
        <v>356</v>
      </c>
      <c r="M923" s="105" t="s">
        <v>2128</v>
      </c>
      <c r="N923" s="105" t="s">
        <v>2129</v>
      </c>
    </row>
    <row r="924" spans="1:14" ht="30" x14ac:dyDescent="0.25">
      <c r="A924" s="61">
        <v>920</v>
      </c>
      <c r="B924" s="61"/>
      <c r="C924" s="14" t="s">
        <v>2082</v>
      </c>
      <c r="D924" s="3" t="s">
        <v>2083</v>
      </c>
      <c r="E924" s="61"/>
      <c r="F924" s="61"/>
      <c r="G924" s="1" t="s">
        <v>1632</v>
      </c>
      <c r="H924" s="98" t="s">
        <v>2114</v>
      </c>
      <c r="I924" s="101">
        <v>50</v>
      </c>
      <c r="J924" s="69">
        <v>60</v>
      </c>
      <c r="K924" s="188">
        <f t="shared" si="14"/>
        <v>3000</v>
      </c>
      <c r="L924" s="61" t="s">
        <v>356</v>
      </c>
      <c r="M924" s="105" t="s">
        <v>2128</v>
      </c>
      <c r="N924" s="105" t="s">
        <v>2129</v>
      </c>
    </row>
    <row r="925" spans="1:14" ht="30" x14ac:dyDescent="0.25">
      <c r="A925" s="61">
        <v>921</v>
      </c>
      <c r="B925" s="61"/>
      <c r="C925" s="3" t="s">
        <v>2084</v>
      </c>
      <c r="D925" s="3" t="s">
        <v>2084</v>
      </c>
      <c r="E925" s="61"/>
      <c r="F925" s="61"/>
      <c r="G925" s="1" t="s">
        <v>1632</v>
      </c>
      <c r="H925" s="3" t="s">
        <v>2117</v>
      </c>
      <c r="I925" s="101">
        <v>10</v>
      </c>
      <c r="J925" s="69">
        <v>300</v>
      </c>
      <c r="K925" s="188">
        <f t="shared" si="14"/>
        <v>3000</v>
      </c>
      <c r="L925" s="61" t="s">
        <v>356</v>
      </c>
      <c r="M925" s="105" t="s">
        <v>2128</v>
      </c>
      <c r="N925" s="105" t="s">
        <v>2129</v>
      </c>
    </row>
    <row r="926" spans="1:14" ht="30" x14ac:dyDescent="0.25">
      <c r="A926" s="61">
        <v>922</v>
      </c>
      <c r="B926" s="61"/>
      <c r="C926" s="14" t="s">
        <v>2085</v>
      </c>
      <c r="D926" s="3" t="s">
        <v>2086</v>
      </c>
      <c r="E926" s="61"/>
      <c r="F926" s="61"/>
      <c r="G926" s="1" t="s">
        <v>1632</v>
      </c>
      <c r="H926" s="3" t="s">
        <v>2117</v>
      </c>
      <c r="I926" s="101">
        <v>10</v>
      </c>
      <c r="J926" s="69">
        <v>84</v>
      </c>
      <c r="K926" s="188">
        <f t="shared" si="14"/>
        <v>840</v>
      </c>
      <c r="L926" s="61" t="s">
        <v>356</v>
      </c>
      <c r="M926" s="105" t="s">
        <v>2128</v>
      </c>
      <c r="N926" s="105" t="s">
        <v>2129</v>
      </c>
    </row>
    <row r="927" spans="1:14" ht="30" x14ac:dyDescent="0.25">
      <c r="A927" s="61">
        <v>923</v>
      </c>
      <c r="B927" s="61"/>
      <c r="C927" s="3" t="s">
        <v>2087</v>
      </c>
      <c r="D927" s="3" t="s">
        <v>2087</v>
      </c>
      <c r="E927" s="61"/>
      <c r="F927" s="61"/>
      <c r="G927" s="1" t="s">
        <v>1632</v>
      </c>
      <c r="H927" s="3" t="s">
        <v>2117</v>
      </c>
      <c r="I927" s="101">
        <v>5</v>
      </c>
      <c r="J927" s="69">
        <v>680</v>
      </c>
      <c r="K927" s="188">
        <f t="shared" si="14"/>
        <v>3400</v>
      </c>
      <c r="L927" s="61" t="s">
        <v>356</v>
      </c>
      <c r="M927" s="105" t="s">
        <v>2128</v>
      </c>
      <c r="N927" s="105" t="s">
        <v>2129</v>
      </c>
    </row>
    <row r="928" spans="1:14" ht="30" x14ac:dyDescent="0.25">
      <c r="A928" s="61">
        <v>924</v>
      </c>
      <c r="B928" s="61"/>
      <c r="C928" s="14" t="s">
        <v>2088</v>
      </c>
      <c r="D928" s="3" t="s">
        <v>2089</v>
      </c>
      <c r="E928" s="61"/>
      <c r="F928" s="61"/>
      <c r="G928" s="1" t="s">
        <v>1632</v>
      </c>
      <c r="H928" s="3" t="s">
        <v>2117</v>
      </c>
      <c r="I928" s="101">
        <v>10</v>
      </c>
      <c r="J928" s="69">
        <v>75</v>
      </c>
      <c r="K928" s="188">
        <f t="shared" si="14"/>
        <v>750</v>
      </c>
      <c r="L928" s="61" t="s">
        <v>356</v>
      </c>
      <c r="M928" s="105" t="s">
        <v>2128</v>
      </c>
      <c r="N928" s="105" t="s">
        <v>2129</v>
      </c>
    </row>
    <row r="929" spans="1:14" ht="30" x14ac:dyDescent="0.25">
      <c r="A929" s="61">
        <v>925</v>
      </c>
      <c r="B929" s="61"/>
      <c r="C929" s="14" t="s">
        <v>2090</v>
      </c>
      <c r="D929" s="3" t="s">
        <v>2091</v>
      </c>
      <c r="E929" s="61"/>
      <c r="F929" s="61"/>
      <c r="G929" s="1" t="s">
        <v>1632</v>
      </c>
      <c r="H929" s="3" t="s">
        <v>2117</v>
      </c>
      <c r="I929" s="101">
        <v>100</v>
      </c>
      <c r="J929" s="69">
        <v>30</v>
      </c>
      <c r="K929" s="188">
        <f t="shared" si="14"/>
        <v>3000</v>
      </c>
      <c r="L929" s="61" t="s">
        <v>356</v>
      </c>
      <c r="M929" s="105" t="s">
        <v>2128</v>
      </c>
      <c r="N929" s="105" t="s">
        <v>2129</v>
      </c>
    </row>
    <row r="930" spans="1:14" ht="30" x14ac:dyDescent="0.25">
      <c r="A930" s="61">
        <v>926</v>
      </c>
      <c r="B930" s="61"/>
      <c r="C930" s="104" t="s">
        <v>2092</v>
      </c>
      <c r="D930" s="3" t="s">
        <v>2093</v>
      </c>
      <c r="E930" s="61"/>
      <c r="F930" s="61"/>
      <c r="G930" s="1" t="s">
        <v>1632</v>
      </c>
      <c r="H930" s="98" t="s">
        <v>2114</v>
      </c>
      <c r="I930" s="101">
        <v>5</v>
      </c>
      <c r="J930" s="69">
        <v>399</v>
      </c>
      <c r="K930" s="188">
        <f t="shared" si="14"/>
        <v>1995</v>
      </c>
      <c r="L930" s="61" t="s">
        <v>356</v>
      </c>
      <c r="M930" s="105" t="s">
        <v>2128</v>
      </c>
      <c r="N930" s="105" t="s">
        <v>2129</v>
      </c>
    </row>
    <row r="931" spans="1:14" ht="30" x14ac:dyDescent="0.25">
      <c r="A931" s="61">
        <v>927</v>
      </c>
      <c r="B931" s="61"/>
      <c r="C931" s="14" t="s">
        <v>2094</v>
      </c>
      <c r="D931" s="3" t="s">
        <v>2095</v>
      </c>
      <c r="E931" s="61"/>
      <c r="F931" s="61"/>
      <c r="G931" s="1" t="s">
        <v>1632</v>
      </c>
      <c r="H931" s="98" t="s">
        <v>2114</v>
      </c>
      <c r="I931" s="101">
        <v>10</v>
      </c>
      <c r="J931" s="69">
        <v>30</v>
      </c>
      <c r="K931" s="188">
        <f t="shared" si="14"/>
        <v>300</v>
      </c>
      <c r="L931" s="61" t="s">
        <v>356</v>
      </c>
      <c r="M931" s="105" t="s">
        <v>2128</v>
      </c>
      <c r="N931" s="105" t="s">
        <v>2129</v>
      </c>
    </row>
    <row r="932" spans="1:14" ht="30" x14ac:dyDescent="0.25">
      <c r="A932" s="61">
        <v>928</v>
      </c>
      <c r="B932" s="61"/>
      <c r="C932" s="3" t="s">
        <v>2096</v>
      </c>
      <c r="D932" s="3" t="s">
        <v>2096</v>
      </c>
      <c r="E932" s="61"/>
      <c r="F932" s="61"/>
      <c r="G932" s="1" t="s">
        <v>1632</v>
      </c>
      <c r="H932" s="98" t="s">
        <v>2120</v>
      </c>
      <c r="I932" s="101">
        <v>10</v>
      </c>
      <c r="J932" s="69">
        <v>130</v>
      </c>
      <c r="K932" s="188">
        <f t="shared" si="14"/>
        <v>1300</v>
      </c>
      <c r="L932" s="61" t="s">
        <v>356</v>
      </c>
      <c r="M932" s="105" t="s">
        <v>2128</v>
      </c>
      <c r="N932" s="105" t="s">
        <v>2129</v>
      </c>
    </row>
    <row r="933" spans="1:14" ht="30" x14ac:dyDescent="0.25">
      <c r="A933" s="61">
        <v>929</v>
      </c>
      <c r="B933" s="61"/>
      <c r="C933" s="3" t="s">
        <v>2097</v>
      </c>
      <c r="D933" s="3" t="s">
        <v>2097</v>
      </c>
      <c r="E933" s="61"/>
      <c r="F933" s="61"/>
      <c r="G933" s="1" t="s">
        <v>1632</v>
      </c>
      <c r="H933" s="98" t="s">
        <v>2120</v>
      </c>
      <c r="I933" s="101">
        <v>10</v>
      </c>
      <c r="J933" s="69">
        <v>61</v>
      </c>
      <c r="K933" s="188">
        <f t="shared" si="14"/>
        <v>610</v>
      </c>
      <c r="L933" s="61" t="s">
        <v>356</v>
      </c>
      <c r="M933" s="105" t="s">
        <v>2128</v>
      </c>
      <c r="N933" s="105" t="s">
        <v>2129</v>
      </c>
    </row>
    <row r="934" spans="1:14" ht="30" x14ac:dyDescent="0.25">
      <c r="A934" s="61">
        <v>930</v>
      </c>
      <c r="B934" s="61"/>
      <c r="C934" s="3" t="s">
        <v>2098</v>
      </c>
      <c r="D934" s="3" t="s">
        <v>2098</v>
      </c>
      <c r="E934" s="61"/>
      <c r="F934" s="61"/>
      <c r="G934" s="1" t="s">
        <v>1632</v>
      </c>
      <c r="H934" s="98" t="s">
        <v>2117</v>
      </c>
      <c r="I934" s="101">
        <v>10</v>
      </c>
      <c r="J934" s="69">
        <v>700</v>
      </c>
      <c r="K934" s="188">
        <f t="shared" si="14"/>
        <v>7000</v>
      </c>
      <c r="L934" s="61" t="s">
        <v>356</v>
      </c>
      <c r="M934" s="105" t="s">
        <v>2128</v>
      </c>
      <c r="N934" s="105" t="s">
        <v>2129</v>
      </c>
    </row>
    <row r="935" spans="1:14" ht="30" x14ac:dyDescent="0.25">
      <c r="A935" s="61">
        <v>931</v>
      </c>
      <c r="B935" s="61"/>
      <c r="C935" s="3" t="s">
        <v>2099</v>
      </c>
      <c r="D935" s="3" t="s">
        <v>2099</v>
      </c>
      <c r="E935" s="61"/>
      <c r="F935" s="61"/>
      <c r="G935" s="1" t="s">
        <v>1632</v>
      </c>
      <c r="H935" s="98" t="s">
        <v>2117</v>
      </c>
      <c r="I935" s="101">
        <v>10</v>
      </c>
      <c r="J935" s="69">
        <v>950</v>
      </c>
      <c r="K935" s="188">
        <f t="shared" si="14"/>
        <v>9500</v>
      </c>
      <c r="L935" s="61" t="s">
        <v>356</v>
      </c>
      <c r="M935" s="105" t="s">
        <v>2128</v>
      </c>
      <c r="N935" s="105" t="s">
        <v>2129</v>
      </c>
    </row>
    <row r="936" spans="1:14" ht="45" x14ac:dyDescent="0.25">
      <c r="A936" s="61">
        <v>932</v>
      </c>
      <c r="B936" s="61" t="s">
        <v>2135</v>
      </c>
      <c r="C936" s="89" t="s">
        <v>2100</v>
      </c>
      <c r="D936" s="89" t="s">
        <v>2101</v>
      </c>
      <c r="E936" s="61"/>
      <c r="F936" s="61"/>
      <c r="G936" s="89" t="s">
        <v>1749</v>
      </c>
      <c r="H936" s="89" t="s">
        <v>2114</v>
      </c>
      <c r="I936" s="89">
        <v>1</v>
      </c>
      <c r="J936" s="94">
        <v>1339286</v>
      </c>
      <c r="K936" s="232">
        <f>I936*J936</f>
        <v>1339286</v>
      </c>
      <c r="L936" s="61" t="s">
        <v>356</v>
      </c>
      <c r="M936" s="93" t="s">
        <v>2130</v>
      </c>
      <c r="N936" s="93" t="s">
        <v>2131</v>
      </c>
    </row>
    <row r="937" spans="1:14" ht="60" x14ac:dyDescent="0.25">
      <c r="A937" s="61">
        <v>933</v>
      </c>
      <c r="B937" s="61" t="s">
        <v>2135</v>
      </c>
      <c r="C937" s="92" t="s">
        <v>2102</v>
      </c>
      <c r="D937" s="90" t="s">
        <v>2103</v>
      </c>
      <c r="E937" s="61"/>
      <c r="F937" s="61"/>
      <c r="G937" s="89" t="s">
        <v>1749</v>
      </c>
      <c r="H937" s="90" t="s">
        <v>2121</v>
      </c>
      <c r="I937" s="89">
        <v>4</v>
      </c>
      <c r="J937" s="233">
        <v>83100</v>
      </c>
      <c r="K937" s="188">
        <f t="shared" si="14"/>
        <v>332400</v>
      </c>
      <c r="L937" s="61" t="s">
        <v>356</v>
      </c>
      <c r="M937" s="68" t="s">
        <v>2132</v>
      </c>
      <c r="N937" s="105" t="s">
        <v>2133</v>
      </c>
    </row>
    <row r="938" spans="1:14" ht="45" x14ac:dyDescent="0.25">
      <c r="A938" s="61">
        <v>934</v>
      </c>
      <c r="B938" s="105" t="s">
        <v>2134</v>
      </c>
      <c r="C938" s="234" t="s">
        <v>2104</v>
      </c>
      <c r="D938" s="96" t="s">
        <v>2105</v>
      </c>
      <c r="E938" s="61"/>
      <c r="F938" s="61"/>
      <c r="G938" s="1" t="s">
        <v>1632</v>
      </c>
      <c r="H938" s="96" t="s">
        <v>2121</v>
      </c>
      <c r="I938" s="96">
        <v>1</v>
      </c>
      <c r="J938" s="235">
        <v>34200</v>
      </c>
      <c r="K938" s="188">
        <f t="shared" si="14"/>
        <v>34200</v>
      </c>
      <c r="L938" s="61" t="s">
        <v>1744</v>
      </c>
      <c r="M938" s="93" t="s">
        <v>2124</v>
      </c>
      <c r="N938" s="93" t="s">
        <v>2125</v>
      </c>
    </row>
    <row r="939" spans="1:14" ht="60" x14ac:dyDescent="0.25">
      <c r="A939" s="61">
        <v>935</v>
      </c>
      <c r="B939" s="105" t="s">
        <v>2134</v>
      </c>
      <c r="C939" s="236" t="s">
        <v>2106</v>
      </c>
      <c r="D939" s="68" t="s">
        <v>2107</v>
      </c>
      <c r="E939" s="61"/>
      <c r="F939" s="61"/>
      <c r="G939" s="1" t="s">
        <v>1632</v>
      </c>
      <c r="H939" s="96" t="s">
        <v>2121</v>
      </c>
      <c r="I939" s="96">
        <v>1</v>
      </c>
      <c r="J939" s="235">
        <v>175000</v>
      </c>
      <c r="K939" s="188">
        <f t="shared" si="14"/>
        <v>175000</v>
      </c>
      <c r="L939" s="61" t="s">
        <v>1744</v>
      </c>
      <c r="M939" s="93" t="s">
        <v>2124</v>
      </c>
      <c r="N939" s="93" t="s">
        <v>2125</v>
      </c>
    </row>
    <row r="940" spans="1:14" ht="45" x14ac:dyDescent="0.25">
      <c r="A940" s="61">
        <v>936</v>
      </c>
      <c r="B940" s="105" t="s">
        <v>2134</v>
      </c>
      <c r="C940" s="236" t="s">
        <v>2108</v>
      </c>
      <c r="D940" s="68" t="s">
        <v>2109</v>
      </c>
      <c r="E940" s="61"/>
      <c r="F940" s="61"/>
      <c r="G940" s="1" t="s">
        <v>1632</v>
      </c>
      <c r="H940" s="96" t="s">
        <v>2121</v>
      </c>
      <c r="I940" s="96">
        <v>1</v>
      </c>
      <c r="J940" s="235">
        <v>4000</v>
      </c>
      <c r="K940" s="188">
        <f t="shared" si="14"/>
        <v>4000</v>
      </c>
      <c r="L940" s="61" t="s">
        <v>1744</v>
      </c>
      <c r="M940" s="93" t="s">
        <v>2124</v>
      </c>
      <c r="N940" s="93" t="s">
        <v>2125</v>
      </c>
    </row>
    <row r="941" spans="1:14" ht="45" x14ac:dyDescent="0.25">
      <c r="A941" s="61">
        <v>937</v>
      </c>
      <c r="B941" s="105" t="s">
        <v>2134</v>
      </c>
      <c r="C941" s="236" t="s">
        <v>2110</v>
      </c>
      <c r="D941" s="68" t="s">
        <v>2111</v>
      </c>
      <c r="E941" s="61"/>
      <c r="F941" s="61"/>
      <c r="G941" s="1" t="s">
        <v>1632</v>
      </c>
      <c r="H941" s="95" t="s">
        <v>2121</v>
      </c>
      <c r="I941" s="95">
        <v>1</v>
      </c>
      <c r="J941" s="237">
        <v>38920</v>
      </c>
      <c r="K941" s="188">
        <f t="shared" si="14"/>
        <v>38920</v>
      </c>
      <c r="L941" s="61" t="s">
        <v>1744</v>
      </c>
      <c r="M941" s="93" t="s">
        <v>2124</v>
      </c>
      <c r="N941" s="93" t="s">
        <v>2125</v>
      </c>
    </row>
    <row r="942" spans="1:14" ht="45" x14ac:dyDescent="0.25">
      <c r="A942" s="61">
        <v>938</v>
      </c>
      <c r="B942" s="61" t="s">
        <v>2153</v>
      </c>
      <c r="C942" s="53" t="s">
        <v>2360</v>
      </c>
      <c r="D942" s="53" t="s">
        <v>2367</v>
      </c>
      <c r="E942" s="61"/>
      <c r="F942" s="61"/>
      <c r="G942" s="1" t="s">
        <v>1632</v>
      </c>
      <c r="H942" s="61" t="s">
        <v>1403</v>
      </c>
      <c r="I942" s="61">
        <v>1</v>
      </c>
      <c r="J942" s="74">
        <v>60000</v>
      </c>
      <c r="K942" s="74">
        <f t="shared" ref="K942:K948" si="15">I942*J942</f>
        <v>60000</v>
      </c>
      <c r="L942" s="61" t="s">
        <v>1744</v>
      </c>
      <c r="M942" s="93" t="s">
        <v>2124</v>
      </c>
      <c r="N942" s="93" t="s">
        <v>2125</v>
      </c>
    </row>
    <row r="943" spans="1:14" ht="45" x14ac:dyDescent="0.25">
      <c r="A943" s="61">
        <v>939</v>
      </c>
      <c r="B943" s="61" t="s">
        <v>2153</v>
      </c>
      <c r="C943" s="53" t="s">
        <v>2361</v>
      </c>
      <c r="D943" s="53" t="s">
        <v>2368</v>
      </c>
      <c r="E943" s="61"/>
      <c r="F943" s="61"/>
      <c r="G943" s="1" t="s">
        <v>1632</v>
      </c>
      <c r="H943" s="61" t="s">
        <v>1403</v>
      </c>
      <c r="I943" s="61">
        <v>1</v>
      </c>
      <c r="J943" s="74">
        <v>10500</v>
      </c>
      <c r="K943" s="74">
        <f t="shared" si="15"/>
        <v>10500</v>
      </c>
      <c r="L943" s="61" t="s">
        <v>1744</v>
      </c>
      <c r="M943" s="93" t="s">
        <v>2124</v>
      </c>
      <c r="N943" s="93" t="s">
        <v>2125</v>
      </c>
    </row>
    <row r="944" spans="1:14" ht="45" x14ac:dyDescent="0.25">
      <c r="A944" s="61">
        <v>940</v>
      </c>
      <c r="B944" s="61" t="s">
        <v>2153</v>
      </c>
      <c r="C944" s="53" t="s">
        <v>2362</v>
      </c>
      <c r="D944" s="53" t="s">
        <v>2369</v>
      </c>
      <c r="E944" s="61"/>
      <c r="F944" s="61"/>
      <c r="G944" s="1" t="s">
        <v>1632</v>
      </c>
      <c r="H944" s="61" t="s">
        <v>1403</v>
      </c>
      <c r="I944" s="61">
        <v>1</v>
      </c>
      <c r="J944" s="74">
        <v>6000</v>
      </c>
      <c r="K944" s="74">
        <f t="shared" si="15"/>
        <v>6000</v>
      </c>
      <c r="L944" s="61" t="s">
        <v>1744</v>
      </c>
      <c r="M944" s="93" t="s">
        <v>2124</v>
      </c>
      <c r="N944" s="93" t="s">
        <v>2125</v>
      </c>
    </row>
    <row r="945" spans="1:14" ht="45" x14ac:dyDescent="0.25">
      <c r="A945" s="61">
        <v>941</v>
      </c>
      <c r="B945" s="61" t="s">
        <v>2153</v>
      </c>
      <c r="C945" s="51" t="s">
        <v>2363</v>
      </c>
      <c r="D945" s="51" t="s">
        <v>2370</v>
      </c>
      <c r="E945" s="61"/>
      <c r="F945" s="61"/>
      <c r="G945" s="1" t="s">
        <v>1632</v>
      </c>
      <c r="H945" s="61" t="s">
        <v>1403</v>
      </c>
      <c r="I945" s="61">
        <v>1</v>
      </c>
      <c r="J945" s="74">
        <v>6000</v>
      </c>
      <c r="K945" s="74">
        <f t="shared" si="15"/>
        <v>6000</v>
      </c>
      <c r="L945" s="61" t="s">
        <v>1744</v>
      </c>
      <c r="M945" s="93" t="s">
        <v>2124</v>
      </c>
      <c r="N945" s="93" t="s">
        <v>2125</v>
      </c>
    </row>
    <row r="946" spans="1:14" ht="45" x14ac:dyDescent="0.25">
      <c r="A946" s="61">
        <v>942</v>
      </c>
      <c r="B946" s="61" t="s">
        <v>2153</v>
      </c>
      <c r="C946" s="53" t="s">
        <v>2382</v>
      </c>
      <c r="D946" s="51" t="s">
        <v>2371</v>
      </c>
      <c r="E946" s="61"/>
      <c r="F946" s="61"/>
      <c r="G946" s="1" t="s">
        <v>1632</v>
      </c>
      <c r="H946" s="61" t="s">
        <v>1403</v>
      </c>
      <c r="I946" s="61">
        <v>1</v>
      </c>
      <c r="J946" s="74">
        <v>150000</v>
      </c>
      <c r="K946" s="74">
        <f t="shared" si="15"/>
        <v>150000</v>
      </c>
      <c r="L946" s="61" t="s">
        <v>1744</v>
      </c>
      <c r="M946" s="93" t="s">
        <v>2124</v>
      </c>
      <c r="N946" s="93" t="s">
        <v>2125</v>
      </c>
    </row>
    <row r="947" spans="1:14" ht="45" x14ac:dyDescent="0.25">
      <c r="A947" s="61">
        <v>943</v>
      </c>
      <c r="B947" s="61" t="s">
        <v>2135</v>
      </c>
      <c r="C947" s="51" t="s">
        <v>2391</v>
      </c>
      <c r="D947" s="51" t="s">
        <v>2372</v>
      </c>
      <c r="E947" s="61"/>
      <c r="F947" s="61"/>
      <c r="G947" s="61" t="s">
        <v>1399</v>
      </c>
      <c r="H947" s="61" t="s">
        <v>1403</v>
      </c>
      <c r="I947" s="61">
        <v>1</v>
      </c>
      <c r="J947" s="74">
        <v>456250</v>
      </c>
      <c r="K947" s="74">
        <f t="shared" si="15"/>
        <v>456250</v>
      </c>
      <c r="L947" s="61" t="s">
        <v>1744</v>
      </c>
      <c r="M947" s="93" t="s">
        <v>2124</v>
      </c>
      <c r="N947" s="93" t="s">
        <v>2125</v>
      </c>
    </row>
    <row r="948" spans="1:14" ht="45" x14ac:dyDescent="0.25">
      <c r="A948" s="61">
        <v>944</v>
      </c>
      <c r="B948" s="61" t="s">
        <v>2393</v>
      </c>
      <c r="C948" s="51" t="s">
        <v>2392</v>
      </c>
      <c r="D948" s="51" t="s">
        <v>2374</v>
      </c>
      <c r="E948" s="61"/>
      <c r="F948" s="61"/>
      <c r="G948" s="61" t="s">
        <v>1399</v>
      </c>
      <c r="H948" s="61" t="s">
        <v>1641</v>
      </c>
      <c r="I948" s="61">
        <v>1</v>
      </c>
      <c r="J948" s="74">
        <v>450000</v>
      </c>
      <c r="K948" s="74">
        <f t="shared" si="15"/>
        <v>450000</v>
      </c>
      <c r="L948" s="61" t="s">
        <v>1744</v>
      </c>
      <c r="M948" s="93" t="s">
        <v>2124</v>
      </c>
      <c r="N948" s="93" t="s">
        <v>2125</v>
      </c>
    </row>
    <row r="949" spans="1:14" ht="45" x14ac:dyDescent="0.25">
      <c r="A949" s="61">
        <v>945</v>
      </c>
      <c r="B949" s="81" t="s">
        <v>2139</v>
      </c>
      <c r="C949" s="68" t="s">
        <v>2137</v>
      </c>
      <c r="D949" s="68" t="s">
        <v>2138</v>
      </c>
      <c r="E949" s="61"/>
      <c r="F949" s="61"/>
      <c r="G949" s="1" t="s">
        <v>1632</v>
      </c>
      <c r="H949" s="61" t="s">
        <v>1403</v>
      </c>
      <c r="I949" s="61">
        <v>1</v>
      </c>
      <c r="J949" s="74">
        <v>176000</v>
      </c>
      <c r="K949" s="188">
        <f t="shared" si="14"/>
        <v>176000</v>
      </c>
      <c r="L949" s="61" t="s">
        <v>217</v>
      </c>
      <c r="M949" s="93" t="s">
        <v>2124</v>
      </c>
      <c r="N949" s="93" t="s">
        <v>2125</v>
      </c>
    </row>
    <row r="950" spans="1:14" ht="45" x14ac:dyDescent="0.25">
      <c r="A950" s="61">
        <v>946</v>
      </c>
      <c r="B950" s="81" t="s">
        <v>2141</v>
      </c>
      <c r="C950" s="68" t="s">
        <v>2140</v>
      </c>
      <c r="D950" s="68" t="s">
        <v>2142</v>
      </c>
      <c r="E950" s="61"/>
      <c r="F950" s="61"/>
      <c r="G950" s="61" t="s">
        <v>2112</v>
      </c>
      <c r="H950" s="61" t="s">
        <v>1403</v>
      </c>
      <c r="I950" s="61">
        <v>1</v>
      </c>
      <c r="J950" s="74">
        <v>9450000</v>
      </c>
      <c r="K950" s="74">
        <f t="shared" si="14"/>
        <v>9450000</v>
      </c>
      <c r="L950" s="61" t="s">
        <v>356</v>
      </c>
      <c r="M950" s="93" t="s">
        <v>2124</v>
      </c>
      <c r="N950" s="93" t="s">
        <v>2125</v>
      </c>
    </row>
    <row r="951" spans="1:14" ht="45" x14ac:dyDescent="0.25">
      <c r="A951" s="61">
        <v>947</v>
      </c>
      <c r="B951" s="61" t="s">
        <v>2145</v>
      </c>
      <c r="C951" s="106" t="s">
        <v>2143</v>
      </c>
      <c r="D951" s="107" t="s">
        <v>2144</v>
      </c>
      <c r="E951" s="61"/>
      <c r="F951" s="61"/>
      <c r="G951" s="77" t="s">
        <v>1632</v>
      </c>
      <c r="H951" s="61" t="s">
        <v>1403</v>
      </c>
      <c r="I951" s="61">
        <v>1</v>
      </c>
      <c r="J951" s="74">
        <v>800000</v>
      </c>
      <c r="K951" s="74">
        <f t="shared" si="14"/>
        <v>800000</v>
      </c>
      <c r="L951" s="238">
        <v>43070</v>
      </c>
      <c r="M951" s="93" t="s">
        <v>2124</v>
      </c>
      <c r="N951" s="93" t="s">
        <v>2125</v>
      </c>
    </row>
    <row r="952" spans="1:14" ht="45" x14ac:dyDescent="0.25">
      <c r="A952" s="61">
        <v>948</v>
      </c>
      <c r="B952" s="239" t="s">
        <v>2148</v>
      </c>
      <c r="C952" s="240" t="s">
        <v>2149</v>
      </c>
      <c r="D952" s="239" t="s">
        <v>2150</v>
      </c>
      <c r="E952" s="75" t="s">
        <v>2151</v>
      </c>
      <c r="F952" s="21" t="s">
        <v>1403</v>
      </c>
      <c r="G952" s="77" t="s">
        <v>1632</v>
      </c>
      <c r="H952" s="61" t="s">
        <v>1403</v>
      </c>
      <c r="I952" s="61">
        <v>1</v>
      </c>
      <c r="J952" s="74">
        <v>251705</v>
      </c>
      <c r="K952" s="74">
        <f t="shared" si="14"/>
        <v>251705</v>
      </c>
      <c r="L952" s="61" t="s">
        <v>217</v>
      </c>
      <c r="M952" s="93" t="s">
        <v>2124</v>
      </c>
      <c r="N952" s="93" t="s">
        <v>2125</v>
      </c>
    </row>
    <row r="953" spans="1:14" ht="45" x14ac:dyDescent="0.25">
      <c r="A953" s="61">
        <v>949</v>
      </c>
      <c r="B953" s="75" t="s">
        <v>2153</v>
      </c>
      <c r="C953" s="75" t="s">
        <v>2154</v>
      </c>
      <c r="D953" s="75" t="s">
        <v>2155</v>
      </c>
      <c r="E953" s="75" t="s">
        <v>2156</v>
      </c>
      <c r="F953" s="21" t="s">
        <v>1403</v>
      </c>
      <c r="G953" s="61" t="s">
        <v>1399</v>
      </c>
      <c r="H953" s="61" t="s">
        <v>1403</v>
      </c>
      <c r="I953" s="61">
        <v>1</v>
      </c>
      <c r="J953" s="60">
        <v>2438000</v>
      </c>
      <c r="K953" s="74">
        <f t="shared" si="14"/>
        <v>2438000</v>
      </c>
      <c r="L953" s="61" t="s">
        <v>217</v>
      </c>
      <c r="M953" s="93" t="s">
        <v>2124</v>
      </c>
      <c r="N953" s="93" t="s">
        <v>2125</v>
      </c>
    </row>
    <row r="954" spans="1:14" ht="45" x14ac:dyDescent="0.25">
      <c r="A954" s="61">
        <v>950</v>
      </c>
      <c r="B954" s="75" t="s">
        <v>2181</v>
      </c>
      <c r="C954" s="75" t="s">
        <v>2182</v>
      </c>
      <c r="D954" s="75" t="s">
        <v>2183</v>
      </c>
      <c r="E954" s="75" t="s">
        <v>1630</v>
      </c>
      <c r="F954" s="61"/>
      <c r="G954" s="75" t="s">
        <v>1749</v>
      </c>
      <c r="H954" s="61" t="s">
        <v>2113</v>
      </c>
      <c r="I954" s="110">
        <v>107</v>
      </c>
      <c r="J954" s="239">
        <v>59129.67</v>
      </c>
      <c r="K954" s="74">
        <f t="shared" si="14"/>
        <v>6326874.6899999995</v>
      </c>
      <c r="L954" s="61" t="s">
        <v>217</v>
      </c>
      <c r="M954" s="75" t="s">
        <v>2197</v>
      </c>
      <c r="N954" s="75" t="s">
        <v>2197</v>
      </c>
    </row>
    <row r="955" spans="1:14" ht="30" x14ac:dyDescent="0.25">
      <c r="A955" s="61">
        <v>951</v>
      </c>
      <c r="B955" s="75" t="s">
        <v>2184</v>
      </c>
      <c r="C955" s="75" t="s">
        <v>2185</v>
      </c>
      <c r="D955" s="75" t="s">
        <v>2186</v>
      </c>
      <c r="E955" s="75" t="s">
        <v>2156</v>
      </c>
      <c r="F955" s="61"/>
      <c r="G955" s="61" t="s">
        <v>1399</v>
      </c>
      <c r="H955" s="61" t="s">
        <v>1403</v>
      </c>
      <c r="I955" s="110">
        <v>1</v>
      </c>
      <c r="J955" s="228">
        <v>594000</v>
      </c>
      <c r="K955" s="74">
        <f t="shared" si="14"/>
        <v>594000</v>
      </c>
      <c r="L955" s="61" t="s">
        <v>217</v>
      </c>
      <c r="M955" s="75" t="s">
        <v>2198</v>
      </c>
      <c r="N955" s="75" t="s">
        <v>2198</v>
      </c>
    </row>
    <row r="956" spans="1:14" ht="30" x14ac:dyDescent="0.25">
      <c r="A956" s="61">
        <v>952</v>
      </c>
      <c r="B956" s="75" t="s">
        <v>2187</v>
      </c>
      <c r="C956" s="75" t="s">
        <v>2188</v>
      </c>
      <c r="D956" s="75" t="s">
        <v>2189</v>
      </c>
      <c r="E956" s="75" t="s">
        <v>2156</v>
      </c>
      <c r="F956" s="61"/>
      <c r="G956" s="61" t="s">
        <v>1399</v>
      </c>
      <c r="H956" s="61" t="s">
        <v>1403</v>
      </c>
      <c r="I956" s="110">
        <v>1</v>
      </c>
      <c r="J956" s="228">
        <v>759000</v>
      </c>
      <c r="K956" s="74">
        <f t="shared" si="14"/>
        <v>759000</v>
      </c>
      <c r="L956" s="61" t="s">
        <v>217</v>
      </c>
      <c r="M956" s="75" t="s">
        <v>2198</v>
      </c>
      <c r="N956" s="75" t="s">
        <v>2198</v>
      </c>
    </row>
    <row r="957" spans="1:14" ht="30" x14ac:dyDescent="0.25">
      <c r="A957" s="61">
        <v>953</v>
      </c>
      <c r="B957" s="75" t="s">
        <v>2190</v>
      </c>
      <c r="C957" s="240" t="s">
        <v>2191</v>
      </c>
      <c r="D957" s="80" t="s">
        <v>2192</v>
      </c>
      <c r="E957" s="240" t="s">
        <v>2156</v>
      </c>
      <c r="F957" s="61"/>
      <c r="G957" s="61" t="s">
        <v>1399</v>
      </c>
      <c r="H957" s="61" t="s">
        <v>83</v>
      </c>
      <c r="I957" s="241">
        <v>792</v>
      </c>
      <c r="J957" s="242">
        <v>7099</v>
      </c>
      <c r="K957" s="74">
        <f t="shared" si="14"/>
        <v>5622408</v>
      </c>
      <c r="L957" s="61" t="s">
        <v>217</v>
      </c>
      <c r="M957" s="75" t="s">
        <v>2152</v>
      </c>
      <c r="N957" s="75" t="s">
        <v>2152</v>
      </c>
    </row>
    <row r="958" spans="1:14" ht="30" x14ac:dyDescent="0.25">
      <c r="A958" s="61">
        <v>954</v>
      </c>
      <c r="B958" s="75" t="s">
        <v>2193</v>
      </c>
      <c r="C958" s="75" t="s">
        <v>2194</v>
      </c>
      <c r="D958" s="75" t="s">
        <v>2195</v>
      </c>
      <c r="E958" s="75" t="s">
        <v>1630</v>
      </c>
      <c r="F958" s="61"/>
      <c r="G958" s="75" t="s">
        <v>1749</v>
      </c>
      <c r="H958" s="61" t="s">
        <v>1403</v>
      </c>
      <c r="I958" s="110">
        <v>1</v>
      </c>
      <c r="J958" s="228">
        <v>17808000</v>
      </c>
      <c r="K958" s="74">
        <f t="shared" si="14"/>
        <v>17808000</v>
      </c>
      <c r="L958" s="61" t="s">
        <v>217</v>
      </c>
      <c r="M958" s="75" t="s">
        <v>2199</v>
      </c>
      <c r="N958" s="75" t="s">
        <v>2199</v>
      </c>
    </row>
    <row r="959" spans="1:14" ht="45" x14ac:dyDescent="0.25">
      <c r="A959" s="61">
        <v>955</v>
      </c>
      <c r="B959" s="61" t="s">
        <v>2212</v>
      </c>
      <c r="C959" s="21" t="s">
        <v>2210</v>
      </c>
      <c r="D959" s="21" t="s">
        <v>2211</v>
      </c>
      <c r="E959" s="61"/>
      <c r="F959" s="61"/>
      <c r="G959" s="1" t="s">
        <v>1632</v>
      </c>
      <c r="H959" s="61" t="s">
        <v>1403</v>
      </c>
      <c r="I959" s="61">
        <v>1</v>
      </c>
      <c r="J959" s="74">
        <v>130000</v>
      </c>
      <c r="K959" s="74">
        <f t="shared" si="14"/>
        <v>130000</v>
      </c>
      <c r="L959" s="61" t="s">
        <v>217</v>
      </c>
      <c r="M959" s="93" t="s">
        <v>2124</v>
      </c>
      <c r="N959" s="93" t="s">
        <v>2125</v>
      </c>
    </row>
    <row r="960" spans="1:14" ht="45" x14ac:dyDescent="0.25">
      <c r="A960" s="61">
        <v>956</v>
      </c>
      <c r="B960" s="61" t="s">
        <v>2217</v>
      </c>
      <c r="C960" s="21" t="s">
        <v>2215</v>
      </c>
      <c r="D960" s="108" t="s">
        <v>2216</v>
      </c>
      <c r="E960" s="61"/>
      <c r="F960" s="61"/>
      <c r="G960" s="61" t="s">
        <v>1399</v>
      </c>
      <c r="H960" s="61" t="s">
        <v>1403</v>
      </c>
      <c r="I960" s="61">
        <v>1</v>
      </c>
      <c r="J960" s="74">
        <v>707000</v>
      </c>
      <c r="K960" s="74">
        <f t="shared" si="14"/>
        <v>707000</v>
      </c>
      <c r="L960" s="61" t="s">
        <v>437</v>
      </c>
      <c r="M960" s="93" t="s">
        <v>2124</v>
      </c>
      <c r="N960" s="93" t="s">
        <v>2125</v>
      </c>
    </row>
    <row r="961" spans="1:14" ht="45" x14ac:dyDescent="0.25">
      <c r="A961" s="61">
        <v>957</v>
      </c>
      <c r="B961" s="61" t="s">
        <v>2218</v>
      </c>
      <c r="C961" s="21" t="s">
        <v>2213</v>
      </c>
      <c r="D961" s="21" t="s">
        <v>2214</v>
      </c>
      <c r="E961" s="61"/>
      <c r="F961" s="61"/>
      <c r="G961" s="1" t="s">
        <v>1632</v>
      </c>
      <c r="H961" s="61" t="s">
        <v>1403</v>
      </c>
      <c r="I961" s="61">
        <v>1</v>
      </c>
      <c r="J961" s="74">
        <v>23450983</v>
      </c>
      <c r="K961" s="74">
        <f t="shared" si="14"/>
        <v>23450983</v>
      </c>
      <c r="L961" s="61" t="s">
        <v>217</v>
      </c>
      <c r="M961" s="93" t="s">
        <v>2124</v>
      </c>
      <c r="N961" s="93" t="s">
        <v>2125</v>
      </c>
    </row>
    <row r="962" spans="1:14" ht="45" x14ac:dyDescent="0.25">
      <c r="A962" s="61">
        <v>958</v>
      </c>
      <c r="B962" s="170" t="s">
        <v>2221</v>
      </c>
      <c r="C962" s="21" t="s">
        <v>2219</v>
      </c>
      <c r="D962" s="21" t="s">
        <v>2220</v>
      </c>
      <c r="E962" s="61"/>
      <c r="F962" s="61"/>
      <c r="G962" s="1" t="s">
        <v>1632</v>
      </c>
      <c r="H962" s="61" t="s">
        <v>1403</v>
      </c>
      <c r="I962" s="61">
        <v>1</v>
      </c>
      <c r="J962" s="74">
        <v>18000</v>
      </c>
      <c r="K962" s="74">
        <f t="shared" si="14"/>
        <v>18000</v>
      </c>
      <c r="L962" s="61" t="s">
        <v>356</v>
      </c>
      <c r="M962" s="93" t="s">
        <v>2124</v>
      </c>
      <c r="N962" s="93" t="s">
        <v>2125</v>
      </c>
    </row>
    <row r="963" spans="1:14" ht="45" x14ac:dyDescent="0.25">
      <c r="A963" s="61">
        <v>959</v>
      </c>
      <c r="B963" s="61"/>
      <c r="C963" s="21" t="s">
        <v>2383</v>
      </c>
      <c r="D963" s="51" t="s">
        <v>2373</v>
      </c>
      <c r="E963" s="61"/>
      <c r="F963" s="61"/>
      <c r="G963" s="1" t="s">
        <v>1632</v>
      </c>
      <c r="H963" s="61" t="s">
        <v>1641</v>
      </c>
      <c r="I963" s="61">
        <v>1</v>
      </c>
      <c r="J963" s="74">
        <v>129600</v>
      </c>
      <c r="K963" s="74">
        <f t="shared" si="14"/>
        <v>129600</v>
      </c>
      <c r="L963" s="61" t="s">
        <v>1435</v>
      </c>
      <c r="M963" s="93" t="s">
        <v>2124</v>
      </c>
      <c r="N963" s="93" t="s">
        <v>2125</v>
      </c>
    </row>
    <row r="964" spans="1:14" ht="45" x14ac:dyDescent="0.25">
      <c r="A964" s="61">
        <v>960</v>
      </c>
      <c r="B964" s="60" t="s">
        <v>2384</v>
      </c>
      <c r="C964" s="61" t="s">
        <v>2387</v>
      </c>
      <c r="D964" s="109" t="s">
        <v>2375</v>
      </c>
      <c r="E964" s="61"/>
      <c r="F964" s="61"/>
      <c r="G964" s="1" t="s">
        <v>1632</v>
      </c>
      <c r="H964" s="61" t="s">
        <v>83</v>
      </c>
      <c r="I964" s="61">
        <v>1500</v>
      </c>
      <c r="J964" s="74">
        <f>K964/I964</f>
        <v>70</v>
      </c>
      <c r="K964" s="74">
        <v>105000</v>
      </c>
      <c r="L964" s="61" t="s">
        <v>1742</v>
      </c>
      <c r="M964" s="93" t="s">
        <v>2124</v>
      </c>
      <c r="N964" s="93" t="s">
        <v>2125</v>
      </c>
    </row>
    <row r="965" spans="1:14" ht="45" x14ac:dyDescent="0.25">
      <c r="A965" s="61">
        <v>961</v>
      </c>
      <c r="B965" s="60" t="s">
        <v>2385</v>
      </c>
      <c r="C965" s="61" t="s">
        <v>2386</v>
      </c>
      <c r="D965" s="109" t="s">
        <v>2376</v>
      </c>
      <c r="E965" s="61"/>
      <c r="F965" s="61"/>
      <c r="G965" s="1" t="s">
        <v>1632</v>
      </c>
      <c r="H965" s="61" t="s">
        <v>2390</v>
      </c>
      <c r="I965" s="61">
        <v>100</v>
      </c>
      <c r="J965" s="74">
        <f t="shared" ref="J965:J966" si="16">K965/I965</f>
        <v>1800</v>
      </c>
      <c r="K965" s="74">
        <v>180000</v>
      </c>
      <c r="L965" s="61" t="s">
        <v>1742</v>
      </c>
      <c r="M965" s="93" t="s">
        <v>2124</v>
      </c>
      <c r="N965" s="93" t="s">
        <v>2125</v>
      </c>
    </row>
    <row r="966" spans="1:14" ht="45" x14ac:dyDescent="0.25">
      <c r="A966" s="61">
        <v>962</v>
      </c>
      <c r="B966" s="61" t="s">
        <v>2389</v>
      </c>
      <c r="C966" s="21" t="s">
        <v>2388</v>
      </c>
      <c r="D966" s="109" t="s">
        <v>2377</v>
      </c>
      <c r="E966" s="61"/>
      <c r="F966" s="61"/>
      <c r="G966" s="61" t="s">
        <v>1399</v>
      </c>
      <c r="H966" s="61" t="s">
        <v>1403</v>
      </c>
      <c r="I966" s="61">
        <v>1</v>
      </c>
      <c r="J966" s="74">
        <f t="shared" si="16"/>
        <v>450000</v>
      </c>
      <c r="K966" s="74">
        <v>450000</v>
      </c>
      <c r="L966" s="61" t="s">
        <v>1742</v>
      </c>
      <c r="M966" s="93" t="s">
        <v>2124</v>
      </c>
      <c r="N966" s="93" t="s">
        <v>2125</v>
      </c>
    </row>
    <row r="967" spans="1:14" ht="45" x14ac:dyDescent="0.25">
      <c r="A967" s="61">
        <v>963</v>
      </c>
      <c r="B967" s="243"/>
      <c r="C967" s="244" t="s">
        <v>2394</v>
      </c>
      <c r="D967" s="21" t="s">
        <v>2395</v>
      </c>
      <c r="E967" s="60"/>
      <c r="F967" s="60"/>
      <c r="G967" s="159" t="s">
        <v>1399</v>
      </c>
      <c r="H967" s="159" t="s">
        <v>2396</v>
      </c>
      <c r="I967" s="184">
        <v>8588</v>
      </c>
      <c r="J967" s="184">
        <v>250</v>
      </c>
      <c r="K967" s="184">
        <f t="shared" ref="K967:K1030" si="17">I967*J967</f>
        <v>2147000</v>
      </c>
      <c r="L967" s="21" t="s">
        <v>217</v>
      </c>
      <c r="M967" s="93" t="s">
        <v>4163</v>
      </c>
      <c r="N967" s="46" t="s">
        <v>2397</v>
      </c>
    </row>
    <row r="968" spans="1:14" ht="45" x14ac:dyDescent="0.25">
      <c r="A968" s="61">
        <v>964</v>
      </c>
      <c r="B968" s="60" t="s">
        <v>2398</v>
      </c>
      <c r="C968" s="126" t="s">
        <v>2399</v>
      </c>
      <c r="D968" s="21" t="s">
        <v>2400</v>
      </c>
      <c r="E968" s="3"/>
      <c r="F968" s="3"/>
      <c r="G968" s="3" t="s">
        <v>1399</v>
      </c>
      <c r="H968" s="3" t="s">
        <v>419</v>
      </c>
      <c r="I968" s="184">
        <v>4336</v>
      </c>
      <c r="J968" s="184">
        <v>116.07</v>
      </c>
      <c r="K968" s="184">
        <f t="shared" si="17"/>
        <v>503279.51999999996</v>
      </c>
      <c r="L968" s="21" t="s">
        <v>217</v>
      </c>
      <c r="M968" s="135" t="s">
        <v>4163</v>
      </c>
      <c r="N968" s="46" t="s">
        <v>2397</v>
      </c>
    </row>
    <row r="969" spans="1:14" ht="30" x14ac:dyDescent="0.25">
      <c r="A969" s="61">
        <v>965</v>
      </c>
      <c r="B969" s="1" t="s">
        <v>2401</v>
      </c>
      <c r="C969" s="66" t="s">
        <v>2402</v>
      </c>
      <c r="D969" s="110" t="s">
        <v>2403</v>
      </c>
      <c r="E969" s="2"/>
      <c r="F969" s="3"/>
      <c r="G969" s="3" t="s">
        <v>1399</v>
      </c>
      <c r="H969" s="3" t="s">
        <v>2404</v>
      </c>
      <c r="I969" s="184">
        <v>1.21</v>
      </c>
      <c r="J969" s="184">
        <v>147330</v>
      </c>
      <c r="K969" s="184">
        <f t="shared" si="17"/>
        <v>178269.3</v>
      </c>
      <c r="L969" s="21" t="s">
        <v>217</v>
      </c>
      <c r="M969" s="3" t="s">
        <v>4103</v>
      </c>
      <c r="N969" s="46" t="s">
        <v>2405</v>
      </c>
    </row>
    <row r="970" spans="1:14" ht="30" x14ac:dyDescent="0.25">
      <c r="A970" s="61">
        <v>966</v>
      </c>
      <c r="B970" s="1" t="s">
        <v>2401</v>
      </c>
      <c r="C970" s="66" t="s">
        <v>2406</v>
      </c>
      <c r="D970" s="110" t="s">
        <v>2407</v>
      </c>
      <c r="E970" s="3"/>
      <c r="F970" s="3"/>
      <c r="G970" s="3" t="s">
        <v>1399</v>
      </c>
      <c r="H970" s="3" t="s">
        <v>2404</v>
      </c>
      <c r="I970" s="184">
        <v>3.06</v>
      </c>
      <c r="J970" s="184">
        <v>147330</v>
      </c>
      <c r="K970" s="184">
        <f t="shared" si="17"/>
        <v>450829.8</v>
      </c>
      <c r="L970" s="21" t="s">
        <v>217</v>
      </c>
      <c r="M970" s="3" t="s">
        <v>4103</v>
      </c>
      <c r="N970" s="46" t="s">
        <v>2405</v>
      </c>
    </row>
    <row r="971" spans="1:14" ht="30" x14ac:dyDescent="0.25">
      <c r="A971" s="61">
        <v>967</v>
      </c>
      <c r="B971" s="1" t="s">
        <v>2401</v>
      </c>
      <c r="C971" s="66" t="s">
        <v>2408</v>
      </c>
      <c r="D971" s="110" t="s">
        <v>2409</v>
      </c>
      <c r="E971" s="3"/>
      <c r="F971" s="3"/>
      <c r="G971" s="3" t="s">
        <v>1399</v>
      </c>
      <c r="H971" s="3" t="s">
        <v>2404</v>
      </c>
      <c r="I971" s="184">
        <v>2.04</v>
      </c>
      <c r="J971" s="184">
        <v>147330</v>
      </c>
      <c r="K971" s="184">
        <f t="shared" si="17"/>
        <v>300553.2</v>
      </c>
      <c r="L971" s="21" t="s">
        <v>217</v>
      </c>
      <c r="M971" s="3" t="s">
        <v>4103</v>
      </c>
      <c r="N971" s="46" t="s">
        <v>2405</v>
      </c>
    </row>
    <row r="972" spans="1:14" ht="30" x14ac:dyDescent="0.25">
      <c r="A972" s="61">
        <v>968</v>
      </c>
      <c r="B972" s="1" t="s">
        <v>2401</v>
      </c>
      <c r="C972" s="66" t="s">
        <v>2410</v>
      </c>
      <c r="D972" s="110" t="s">
        <v>2411</v>
      </c>
      <c r="E972" s="111"/>
      <c r="F972" s="111"/>
      <c r="G972" s="6" t="s">
        <v>1399</v>
      </c>
      <c r="H972" s="3" t="s">
        <v>2404</v>
      </c>
      <c r="I972" s="184">
        <v>1.78</v>
      </c>
      <c r="J972" s="184">
        <v>147330</v>
      </c>
      <c r="K972" s="184">
        <f t="shared" si="17"/>
        <v>262247.40000000002</v>
      </c>
      <c r="L972" s="21" t="s">
        <v>217</v>
      </c>
      <c r="M972" s="3" t="s">
        <v>4103</v>
      </c>
      <c r="N972" s="46" t="s">
        <v>2405</v>
      </c>
    </row>
    <row r="973" spans="1:14" ht="30" x14ac:dyDescent="0.25">
      <c r="A973" s="61">
        <v>969</v>
      </c>
      <c r="B973" s="60" t="s">
        <v>2412</v>
      </c>
      <c r="C973" s="147" t="s">
        <v>2413</v>
      </c>
      <c r="D973" s="112" t="s">
        <v>2414</v>
      </c>
      <c r="E973" s="3"/>
      <c r="F973" s="3"/>
      <c r="G973" s="1" t="s">
        <v>1632</v>
      </c>
      <c r="H973" s="3" t="s">
        <v>83</v>
      </c>
      <c r="I973" s="184">
        <v>8</v>
      </c>
      <c r="J973" s="184">
        <v>3200</v>
      </c>
      <c r="K973" s="184">
        <f t="shared" si="17"/>
        <v>25600</v>
      </c>
      <c r="L973" s="21" t="s">
        <v>1742</v>
      </c>
      <c r="M973" s="3" t="s">
        <v>4103</v>
      </c>
      <c r="N973" s="46" t="s">
        <v>2405</v>
      </c>
    </row>
    <row r="974" spans="1:14" ht="30" x14ac:dyDescent="0.25">
      <c r="A974" s="61">
        <v>970</v>
      </c>
      <c r="B974" s="1"/>
      <c r="C974" s="113" t="s">
        <v>2415</v>
      </c>
      <c r="D974" s="110" t="s">
        <v>2416</v>
      </c>
      <c r="E974" s="3"/>
      <c r="F974" s="3"/>
      <c r="G974" s="1" t="s">
        <v>1632</v>
      </c>
      <c r="H974" s="3" t="s">
        <v>83</v>
      </c>
      <c r="I974" s="184">
        <v>672</v>
      </c>
      <c r="J974" s="184">
        <v>53</v>
      </c>
      <c r="K974" s="184">
        <f t="shared" si="17"/>
        <v>35616</v>
      </c>
      <c r="L974" s="21" t="s">
        <v>1742</v>
      </c>
      <c r="M974" s="3" t="s">
        <v>4103</v>
      </c>
      <c r="N974" s="46" t="s">
        <v>2405</v>
      </c>
    </row>
    <row r="975" spans="1:14" ht="30" x14ac:dyDescent="0.25">
      <c r="A975" s="61">
        <v>971</v>
      </c>
      <c r="B975" s="60" t="s">
        <v>2417</v>
      </c>
      <c r="C975" s="126" t="s">
        <v>2418</v>
      </c>
      <c r="D975" s="21" t="s">
        <v>2419</v>
      </c>
      <c r="E975" s="3"/>
      <c r="F975" s="3"/>
      <c r="G975" s="1" t="s">
        <v>1632</v>
      </c>
      <c r="H975" s="3" t="s">
        <v>419</v>
      </c>
      <c r="I975" s="184">
        <v>17</v>
      </c>
      <c r="J975" s="184">
        <v>450</v>
      </c>
      <c r="K975" s="184">
        <f t="shared" si="17"/>
        <v>7650</v>
      </c>
      <c r="L975" s="21" t="s">
        <v>1742</v>
      </c>
      <c r="M975" s="3" t="s">
        <v>4103</v>
      </c>
      <c r="N975" s="46" t="s">
        <v>2405</v>
      </c>
    </row>
    <row r="976" spans="1:14" ht="30" x14ac:dyDescent="0.25">
      <c r="A976" s="61">
        <v>972</v>
      </c>
      <c r="B976" s="60" t="s">
        <v>2420</v>
      </c>
      <c r="C976" s="126" t="s">
        <v>2421</v>
      </c>
      <c r="D976" s="21" t="s">
        <v>2422</v>
      </c>
      <c r="E976" s="3"/>
      <c r="F976" s="3"/>
      <c r="G976" s="1" t="s">
        <v>1632</v>
      </c>
      <c r="H976" s="3" t="s">
        <v>419</v>
      </c>
      <c r="I976" s="184">
        <v>36</v>
      </c>
      <c r="J976" s="184">
        <v>880</v>
      </c>
      <c r="K976" s="184">
        <f t="shared" si="17"/>
        <v>31680</v>
      </c>
      <c r="L976" s="21" t="s">
        <v>1742</v>
      </c>
      <c r="M976" s="3" t="s">
        <v>4103</v>
      </c>
      <c r="N976" s="46" t="s">
        <v>2405</v>
      </c>
    </row>
    <row r="977" spans="1:14" ht="30" x14ac:dyDescent="0.25">
      <c r="A977" s="61">
        <v>973</v>
      </c>
      <c r="B977" s="60" t="s">
        <v>2423</v>
      </c>
      <c r="C977" s="147" t="s">
        <v>2424</v>
      </c>
      <c r="D977" s="245" t="s">
        <v>2425</v>
      </c>
      <c r="E977" s="3"/>
      <c r="F977" s="3"/>
      <c r="G977" s="1" t="s">
        <v>1632</v>
      </c>
      <c r="H977" s="3" t="s">
        <v>83</v>
      </c>
      <c r="I977" s="184">
        <v>300</v>
      </c>
      <c r="J977" s="184">
        <v>9.8214285714285712</v>
      </c>
      <c r="K977" s="184">
        <f t="shared" si="17"/>
        <v>2946.4285714285716</v>
      </c>
      <c r="L977" s="21" t="s">
        <v>1742</v>
      </c>
      <c r="M977" s="3" t="s">
        <v>4103</v>
      </c>
      <c r="N977" s="246" t="s">
        <v>2405</v>
      </c>
    </row>
    <row r="978" spans="1:14" ht="30" x14ac:dyDescent="0.25">
      <c r="A978" s="61">
        <v>974</v>
      </c>
      <c r="B978" s="60" t="s">
        <v>2426</v>
      </c>
      <c r="C978" s="147" t="s">
        <v>2427</v>
      </c>
      <c r="D978" s="245" t="s">
        <v>2428</v>
      </c>
      <c r="E978" s="3"/>
      <c r="F978" s="3"/>
      <c r="G978" s="1" t="s">
        <v>1632</v>
      </c>
      <c r="H978" s="3" t="s">
        <v>83</v>
      </c>
      <c r="I978" s="184">
        <v>300</v>
      </c>
      <c r="J978" s="184">
        <v>10.714285714285714</v>
      </c>
      <c r="K978" s="184">
        <f t="shared" si="17"/>
        <v>3214.2857142857142</v>
      </c>
      <c r="L978" s="21" t="s">
        <v>1742</v>
      </c>
      <c r="M978" s="3" t="s">
        <v>4103</v>
      </c>
      <c r="N978" s="246" t="s">
        <v>2405</v>
      </c>
    </row>
    <row r="979" spans="1:14" ht="30" x14ac:dyDescent="0.25">
      <c r="A979" s="61">
        <v>975</v>
      </c>
      <c r="B979" s="60" t="s">
        <v>2429</v>
      </c>
      <c r="C979" s="147" t="s">
        <v>2430</v>
      </c>
      <c r="D979" s="245" t="s">
        <v>2431</v>
      </c>
      <c r="E979" s="3"/>
      <c r="F979" s="3"/>
      <c r="G979" s="1" t="s">
        <v>1632</v>
      </c>
      <c r="H979" s="3" t="s">
        <v>83</v>
      </c>
      <c r="I979" s="184">
        <v>300</v>
      </c>
      <c r="J979" s="184">
        <v>13.392857142857142</v>
      </c>
      <c r="K979" s="184">
        <f t="shared" si="17"/>
        <v>4017.8571428571427</v>
      </c>
      <c r="L979" s="21" t="s">
        <v>1742</v>
      </c>
      <c r="M979" s="3" t="s">
        <v>4103</v>
      </c>
      <c r="N979" s="246" t="s">
        <v>2405</v>
      </c>
    </row>
    <row r="980" spans="1:14" ht="30" x14ac:dyDescent="0.25">
      <c r="A980" s="61">
        <v>976</v>
      </c>
      <c r="B980" s="60" t="s">
        <v>2432</v>
      </c>
      <c r="C980" s="147" t="s">
        <v>2433</v>
      </c>
      <c r="D980" s="245" t="s">
        <v>2434</v>
      </c>
      <c r="E980" s="3"/>
      <c r="F980" s="3"/>
      <c r="G980" s="1" t="s">
        <v>1632</v>
      </c>
      <c r="H980" s="247" t="s">
        <v>83</v>
      </c>
      <c r="I980" s="184">
        <v>300</v>
      </c>
      <c r="J980" s="184">
        <v>18.749999999999996</v>
      </c>
      <c r="K980" s="184">
        <f t="shared" si="17"/>
        <v>5624.9999999999991</v>
      </c>
      <c r="L980" s="21" t="s">
        <v>1742</v>
      </c>
      <c r="M980" s="3" t="s">
        <v>4103</v>
      </c>
      <c r="N980" s="246" t="s">
        <v>2405</v>
      </c>
    </row>
    <row r="981" spans="1:14" ht="30" x14ac:dyDescent="0.25">
      <c r="A981" s="61">
        <v>977</v>
      </c>
      <c r="B981" s="135" t="s">
        <v>2435</v>
      </c>
      <c r="C981" s="248" t="s">
        <v>2436</v>
      </c>
      <c r="D981" s="112" t="s">
        <v>2437</v>
      </c>
      <c r="E981" s="3"/>
      <c r="F981" s="3"/>
      <c r="G981" s="3" t="s">
        <v>1399</v>
      </c>
      <c r="H981" s="247" t="s">
        <v>419</v>
      </c>
      <c r="I981" s="184">
        <v>50</v>
      </c>
      <c r="J981" s="184">
        <v>2500</v>
      </c>
      <c r="K981" s="184">
        <f t="shared" si="17"/>
        <v>125000</v>
      </c>
      <c r="L981" s="21" t="s">
        <v>356</v>
      </c>
      <c r="M981" s="3" t="s">
        <v>4103</v>
      </c>
      <c r="N981" s="46" t="s">
        <v>2405</v>
      </c>
    </row>
    <row r="982" spans="1:14" ht="30" x14ac:dyDescent="0.25">
      <c r="A982" s="61">
        <v>978</v>
      </c>
      <c r="B982" s="135" t="s">
        <v>2435</v>
      </c>
      <c r="C982" s="248" t="s">
        <v>2438</v>
      </c>
      <c r="D982" s="112" t="s">
        <v>2439</v>
      </c>
      <c r="E982" s="3"/>
      <c r="F982" s="3"/>
      <c r="G982" s="3" t="s">
        <v>1399</v>
      </c>
      <c r="H982" s="247" t="s">
        <v>419</v>
      </c>
      <c r="I982" s="184">
        <v>50</v>
      </c>
      <c r="J982" s="184">
        <v>1200</v>
      </c>
      <c r="K982" s="184">
        <f t="shared" si="17"/>
        <v>60000</v>
      </c>
      <c r="L982" s="21" t="s">
        <v>356</v>
      </c>
      <c r="M982" s="3" t="s">
        <v>4103</v>
      </c>
      <c r="N982" s="46" t="s">
        <v>2405</v>
      </c>
    </row>
    <row r="983" spans="1:14" ht="30" x14ac:dyDescent="0.25">
      <c r="A983" s="61">
        <v>979</v>
      </c>
      <c r="B983" s="135" t="s">
        <v>2435</v>
      </c>
      <c r="C983" s="248" t="s">
        <v>2440</v>
      </c>
      <c r="D983" s="112" t="s">
        <v>2441</v>
      </c>
      <c r="E983" s="3"/>
      <c r="F983" s="3"/>
      <c r="G983" s="3" t="s">
        <v>1399</v>
      </c>
      <c r="H983" s="247" t="s">
        <v>419</v>
      </c>
      <c r="I983" s="184">
        <v>50</v>
      </c>
      <c r="J983" s="184">
        <v>1500</v>
      </c>
      <c r="K983" s="184">
        <f t="shared" si="17"/>
        <v>75000</v>
      </c>
      <c r="L983" s="21" t="s">
        <v>356</v>
      </c>
      <c r="M983" s="3" t="s">
        <v>4103</v>
      </c>
      <c r="N983" s="46" t="s">
        <v>2405</v>
      </c>
    </row>
    <row r="984" spans="1:14" ht="30" x14ac:dyDescent="0.25">
      <c r="A984" s="61">
        <v>980</v>
      </c>
      <c r="B984" s="135" t="s">
        <v>2435</v>
      </c>
      <c r="C984" s="248" t="s">
        <v>2442</v>
      </c>
      <c r="D984" s="112" t="s">
        <v>2443</v>
      </c>
      <c r="E984" s="3"/>
      <c r="F984" s="3"/>
      <c r="G984" s="3" t="s">
        <v>1399</v>
      </c>
      <c r="H984" s="247" t="s">
        <v>419</v>
      </c>
      <c r="I984" s="184">
        <v>50</v>
      </c>
      <c r="J984" s="184">
        <v>1800</v>
      </c>
      <c r="K984" s="184">
        <f t="shared" si="17"/>
        <v>90000</v>
      </c>
      <c r="L984" s="21" t="s">
        <v>356</v>
      </c>
      <c r="M984" s="3" t="s">
        <v>4103</v>
      </c>
      <c r="N984" s="46" t="s">
        <v>2405</v>
      </c>
    </row>
    <row r="985" spans="1:14" ht="30" x14ac:dyDescent="0.25">
      <c r="A985" s="61">
        <v>981</v>
      </c>
      <c r="B985" s="60" t="s">
        <v>2444</v>
      </c>
      <c r="C985" s="249" t="s">
        <v>2445</v>
      </c>
      <c r="D985" s="21" t="s">
        <v>2446</v>
      </c>
      <c r="E985" s="3"/>
      <c r="F985" s="3"/>
      <c r="G985" s="1" t="s">
        <v>1632</v>
      </c>
      <c r="H985" s="3" t="s">
        <v>419</v>
      </c>
      <c r="I985" s="184">
        <v>9</v>
      </c>
      <c r="J985" s="184">
        <v>160</v>
      </c>
      <c r="K985" s="184">
        <f t="shared" si="17"/>
        <v>1440</v>
      </c>
      <c r="L985" s="21" t="s">
        <v>1742</v>
      </c>
      <c r="M985" s="3" t="s">
        <v>4103</v>
      </c>
      <c r="N985" s="46" t="s">
        <v>2405</v>
      </c>
    </row>
    <row r="986" spans="1:14" ht="30" x14ac:dyDescent="0.25">
      <c r="A986" s="61">
        <v>982</v>
      </c>
      <c r="B986" s="60" t="s">
        <v>2447</v>
      </c>
      <c r="C986" s="249" t="s">
        <v>2448</v>
      </c>
      <c r="D986" s="21" t="s">
        <v>2449</v>
      </c>
      <c r="E986" s="3"/>
      <c r="F986" s="3"/>
      <c r="G986" s="1" t="s">
        <v>1632</v>
      </c>
      <c r="H986" s="3" t="s">
        <v>419</v>
      </c>
      <c r="I986" s="184">
        <v>9</v>
      </c>
      <c r="J986" s="184">
        <v>368</v>
      </c>
      <c r="K986" s="184">
        <f t="shared" si="17"/>
        <v>3312</v>
      </c>
      <c r="L986" s="21" t="s">
        <v>1742</v>
      </c>
      <c r="M986" s="3" t="s">
        <v>4103</v>
      </c>
      <c r="N986" s="46" t="s">
        <v>2405</v>
      </c>
    </row>
    <row r="987" spans="1:14" ht="30" x14ac:dyDescent="0.25">
      <c r="A987" s="61">
        <v>983</v>
      </c>
      <c r="B987" s="60" t="s">
        <v>2450</v>
      </c>
      <c r="C987" s="147" t="s">
        <v>2451</v>
      </c>
      <c r="D987" s="245" t="s">
        <v>2452</v>
      </c>
      <c r="E987" s="3"/>
      <c r="F987" s="3"/>
      <c r="G987" s="1" t="s">
        <v>1632</v>
      </c>
      <c r="H987" s="3" t="s">
        <v>83</v>
      </c>
      <c r="I987" s="184">
        <v>600</v>
      </c>
      <c r="J987" s="184">
        <v>3.5714285714285712</v>
      </c>
      <c r="K987" s="184">
        <f t="shared" si="17"/>
        <v>2142.8571428571427</v>
      </c>
      <c r="L987" s="21" t="s">
        <v>1742</v>
      </c>
      <c r="M987" s="3" t="s">
        <v>4103</v>
      </c>
      <c r="N987" s="246" t="s">
        <v>2405</v>
      </c>
    </row>
    <row r="988" spans="1:14" ht="30" x14ac:dyDescent="0.25">
      <c r="A988" s="61">
        <v>984</v>
      </c>
      <c r="B988" s="60" t="s">
        <v>2453</v>
      </c>
      <c r="C988" s="147" t="s">
        <v>2454</v>
      </c>
      <c r="D988" s="245" t="s">
        <v>2455</v>
      </c>
      <c r="E988" s="3"/>
      <c r="F988" s="3"/>
      <c r="G988" s="1" t="s">
        <v>1632</v>
      </c>
      <c r="H988" s="3" t="s">
        <v>83</v>
      </c>
      <c r="I988" s="184">
        <v>600</v>
      </c>
      <c r="J988" s="184">
        <v>4.4642857142857135</v>
      </c>
      <c r="K988" s="184">
        <f t="shared" si="17"/>
        <v>2678.571428571428</v>
      </c>
      <c r="L988" s="21" t="s">
        <v>1742</v>
      </c>
      <c r="M988" s="3" t="s">
        <v>4103</v>
      </c>
      <c r="N988" s="246" t="s">
        <v>2405</v>
      </c>
    </row>
    <row r="989" spans="1:14" ht="30" x14ac:dyDescent="0.25">
      <c r="A989" s="61">
        <v>985</v>
      </c>
      <c r="B989" s="49"/>
      <c r="C989" s="126" t="s">
        <v>2456</v>
      </c>
      <c r="D989" s="21" t="s">
        <v>2457</v>
      </c>
      <c r="E989" s="60"/>
      <c r="F989" s="60"/>
      <c r="G989" s="159" t="s">
        <v>1399</v>
      </c>
      <c r="H989" s="159" t="s">
        <v>419</v>
      </c>
      <c r="I989" s="184">
        <v>440.9</v>
      </c>
      <c r="J989" s="184">
        <v>300</v>
      </c>
      <c r="K989" s="184">
        <f t="shared" si="17"/>
        <v>132270</v>
      </c>
      <c r="L989" s="21" t="s">
        <v>1744</v>
      </c>
      <c r="M989" s="3" t="s">
        <v>4103</v>
      </c>
      <c r="N989" s="3" t="s">
        <v>2405</v>
      </c>
    </row>
    <row r="990" spans="1:14" ht="30" x14ac:dyDescent="0.25">
      <c r="A990" s="61">
        <v>986</v>
      </c>
      <c r="B990" s="49"/>
      <c r="C990" s="250" t="s">
        <v>2458</v>
      </c>
      <c r="D990" s="21" t="s">
        <v>2459</v>
      </c>
      <c r="E990" s="60"/>
      <c r="F990" s="60"/>
      <c r="G990" s="159" t="s">
        <v>1399</v>
      </c>
      <c r="H990" s="159" t="s">
        <v>2404</v>
      </c>
      <c r="I990" s="184">
        <v>1.38</v>
      </c>
      <c r="J990" s="184">
        <v>177678</v>
      </c>
      <c r="K990" s="184">
        <f t="shared" si="17"/>
        <v>245195.63999999998</v>
      </c>
      <c r="L990" s="21" t="s">
        <v>217</v>
      </c>
      <c r="M990" s="3" t="s">
        <v>4103</v>
      </c>
      <c r="N990" s="3" t="s">
        <v>2405</v>
      </c>
    </row>
    <row r="991" spans="1:14" ht="30" x14ac:dyDescent="0.25">
      <c r="A991" s="61">
        <v>987</v>
      </c>
      <c r="B991" s="49"/>
      <c r="C991" s="250" t="s">
        <v>2460</v>
      </c>
      <c r="D991" s="21" t="s">
        <v>2461</v>
      </c>
      <c r="E991" s="60"/>
      <c r="F991" s="60"/>
      <c r="G991" s="159" t="s">
        <v>1399</v>
      </c>
      <c r="H991" s="159" t="s">
        <v>2404</v>
      </c>
      <c r="I991" s="184">
        <v>3.38</v>
      </c>
      <c r="J991" s="184">
        <v>115891.99999999999</v>
      </c>
      <c r="K991" s="184">
        <f t="shared" si="17"/>
        <v>391714.95999999996</v>
      </c>
      <c r="L991" s="21" t="s">
        <v>217</v>
      </c>
      <c r="M991" s="3" t="s">
        <v>4103</v>
      </c>
      <c r="N991" s="3" t="s">
        <v>2405</v>
      </c>
    </row>
    <row r="992" spans="1:14" ht="30" x14ac:dyDescent="0.25">
      <c r="A992" s="61">
        <v>988</v>
      </c>
      <c r="B992" s="251"/>
      <c r="C992" s="252" t="s">
        <v>2462</v>
      </c>
      <c r="D992" s="21" t="s">
        <v>2463</v>
      </c>
      <c r="E992" s="60"/>
      <c r="F992" s="60"/>
      <c r="G992" s="159" t="s">
        <v>1399</v>
      </c>
      <c r="H992" s="159" t="s">
        <v>2404</v>
      </c>
      <c r="I992" s="184">
        <v>1.89</v>
      </c>
      <c r="J992" s="184">
        <v>167856</v>
      </c>
      <c r="K992" s="184">
        <f t="shared" si="17"/>
        <v>317247.83999999997</v>
      </c>
      <c r="L992" s="21" t="s">
        <v>217</v>
      </c>
      <c r="M992" s="3" t="s">
        <v>4103</v>
      </c>
      <c r="N992" s="3" t="s">
        <v>2405</v>
      </c>
    </row>
    <row r="993" spans="1:14" ht="30" x14ac:dyDescent="0.25">
      <c r="A993" s="61">
        <v>989</v>
      </c>
      <c r="B993" s="251"/>
      <c r="C993" s="252" t="s">
        <v>2464</v>
      </c>
      <c r="D993" s="21" t="s">
        <v>2465</v>
      </c>
      <c r="E993" s="60"/>
      <c r="F993" s="60"/>
      <c r="G993" s="159" t="s">
        <v>1399</v>
      </c>
      <c r="H993" s="159" t="s">
        <v>2404</v>
      </c>
      <c r="I993" s="184">
        <v>0.47000000000000003</v>
      </c>
      <c r="J993" s="184">
        <v>166000</v>
      </c>
      <c r="K993" s="184">
        <f t="shared" si="17"/>
        <v>78020</v>
      </c>
      <c r="L993" s="21" t="s">
        <v>217</v>
      </c>
      <c r="M993" s="3" t="s">
        <v>4103</v>
      </c>
      <c r="N993" s="3" t="s">
        <v>2405</v>
      </c>
    </row>
    <row r="994" spans="1:14" ht="30" x14ac:dyDescent="0.25">
      <c r="A994" s="61">
        <v>990</v>
      </c>
      <c r="B994" s="251"/>
      <c r="C994" s="252" t="s">
        <v>2466</v>
      </c>
      <c r="D994" s="21" t="s">
        <v>2467</v>
      </c>
      <c r="E994" s="60"/>
      <c r="F994" s="60"/>
      <c r="G994" s="159" t="s">
        <v>1399</v>
      </c>
      <c r="H994" s="159" t="s">
        <v>2404</v>
      </c>
      <c r="I994" s="184">
        <v>1.33</v>
      </c>
      <c r="J994" s="184">
        <v>165179</v>
      </c>
      <c r="K994" s="184">
        <f t="shared" si="17"/>
        <v>219688.07</v>
      </c>
      <c r="L994" s="21" t="s">
        <v>217</v>
      </c>
      <c r="M994" s="3" t="s">
        <v>4103</v>
      </c>
      <c r="N994" s="3" t="s">
        <v>2405</v>
      </c>
    </row>
    <row r="995" spans="1:14" ht="30" x14ac:dyDescent="0.25">
      <c r="A995" s="61">
        <v>991</v>
      </c>
      <c r="B995" s="243"/>
      <c r="C995" s="253" t="s">
        <v>2468</v>
      </c>
      <c r="D995" s="21" t="s">
        <v>2469</v>
      </c>
      <c r="E995" s="60"/>
      <c r="F995" s="60"/>
      <c r="G995" s="159" t="s">
        <v>1399</v>
      </c>
      <c r="H995" s="159" t="s">
        <v>2404</v>
      </c>
      <c r="I995" s="184">
        <v>11</v>
      </c>
      <c r="J995" s="184">
        <v>166000</v>
      </c>
      <c r="K995" s="184">
        <f t="shared" si="17"/>
        <v>1826000</v>
      </c>
      <c r="L995" s="21" t="s">
        <v>217</v>
      </c>
      <c r="M995" s="3" t="s">
        <v>4103</v>
      </c>
      <c r="N995" s="3" t="s">
        <v>2405</v>
      </c>
    </row>
    <row r="996" spans="1:14" ht="30" x14ac:dyDescent="0.25">
      <c r="A996" s="61">
        <v>992</v>
      </c>
      <c r="B996" s="49"/>
      <c r="C996" s="250" t="s">
        <v>2470</v>
      </c>
      <c r="D996" s="21" t="s">
        <v>2471</v>
      </c>
      <c r="E996" s="60"/>
      <c r="F996" s="60"/>
      <c r="G996" s="159" t="s">
        <v>1399</v>
      </c>
      <c r="H996" s="159" t="s">
        <v>2404</v>
      </c>
      <c r="I996" s="184">
        <v>7.6300000000000008</v>
      </c>
      <c r="J996" s="184">
        <v>166000</v>
      </c>
      <c r="K996" s="184">
        <f t="shared" si="17"/>
        <v>1266580.0000000002</v>
      </c>
      <c r="L996" s="21" t="s">
        <v>217</v>
      </c>
      <c r="M996" s="3" t="s">
        <v>4103</v>
      </c>
      <c r="N996" s="3" t="s">
        <v>2405</v>
      </c>
    </row>
    <row r="997" spans="1:14" ht="30" x14ac:dyDescent="0.25">
      <c r="A997" s="61">
        <v>993</v>
      </c>
      <c r="B997" s="243"/>
      <c r="C997" s="253" t="s">
        <v>2472</v>
      </c>
      <c r="D997" s="21" t="s">
        <v>2473</v>
      </c>
      <c r="E997" s="60"/>
      <c r="F997" s="60"/>
      <c r="G997" s="159" t="s">
        <v>1399</v>
      </c>
      <c r="H997" s="159" t="s">
        <v>2404</v>
      </c>
      <c r="I997" s="184">
        <v>4.5999999999999996</v>
      </c>
      <c r="J997" s="184">
        <v>169643</v>
      </c>
      <c r="K997" s="184">
        <f t="shared" si="17"/>
        <v>780357.79999999993</v>
      </c>
      <c r="L997" s="21" t="s">
        <v>217</v>
      </c>
      <c r="M997" s="3" t="s">
        <v>4103</v>
      </c>
      <c r="N997" s="3" t="s">
        <v>2405</v>
      </c>
    </row>
    <row r="998" spans="1:14" ht="30" x14ac:dyDescent="0.25">
      <c r="A998" s="61">
        <v>994</v>
      </c>
      <c r="B998" s="83"/>
      <c r="C998" s="114" t="s">
        <v>2474</v>
      </c>
      <c r="D998" s="21" t="s">
        <v>2475</v>
      </c>
      <c r="E998" s="60"/>
      <c r="F998" s="60"/>
      <c r="G998" s="159" t="s">
        <v>1399</v>
      </c>
      <c r="H998" s="159" t="s">
        <v>2404</v>
      </c>
      <c r="I998" s="184">
        <v>32.57</v>
      </c>
      <c r="J998" s="184">
        <v>244510</v>
      </c>
      <c r="K998" s="184">
        <f t="shared" si="17"/>
        <v>7963690.7000000002</v>
      </c>
      <c r="L998" s="21" t="s">
        <v>217</v>
      </c>
      <c r="M998" s="3" t="s">
        <v>4103</v>
      </c>
      <c r="N998" s="3" t="s">
        <v>2405</v>
      </c>
    </row>
    <row r="999" spans="1:14" ht="30" x14ac:dyDescent="0.25">
      <c r="A999" s="61">
        <v>995</v>
      </c>
      <c r="B999" s="3"/>
      <c r="C999" s="126" t="s">
        <v>2476</v>
      </c>
      <c r="D999" s="21" t="s">
        <v>2477</v>
      </c>
      <c r="E999" s="60"/>
      <c r="F999" s="60"/>
      <c r="G999" s="159" t="s">
        <v>1399</v>
      </c>
      <c r="H999" s="159" t="s">
        <v>2404</v>
      </c>
      <c r="I999" s="184">
        <v>1.1499999999999999</v>
      </c>
      <c r="J999" s="184">
        <v>201000</v>
      </c>
      <c r="K999" s="184">
        <f t="shared" si="17"/>
        <v>231149.99999999997</v>
      </c>
      <c r="L999" s="21" t="s">
        <v>217</v>
      </c>
      <c r="M999" s="3" t="s">
        <v>4103</v>
      </c>
      <c r="N999" s="3" t="s">
        <v>2405</v>
      </c>
    </row>
    <row r="1000" spans="1:14" ht="30" x14ac:dyDescent="0.25">
      <c r="A1000" s="61">
        <v>996</v>
      </c>
      <c r="B1000" s="46"/>
      <c r="C1000" s="126" t="s">
        <v>2478</v>
      </c>
      <c r="D1000" s="21" t="s">
        <v>2479</v>
      </c>
      <c r="E1000" s="60"/>
      <c r="F1000" s="60"/>
      <c r="G1000" s="159" t="s">
        <v>1399</v>
      </c>
      <c r="H1000" s="159" t="s">
        <v>2404</v>
      </c>
      <c r="I1000" s="184">
        <v>4.67</v>
      </c>
      <c r="J1000" s="184">
        <v>174000</v>
      </c>
      <c r="K1000" s="184">
        <f t="shared" si="17"/>
        <v>812580</v>
      </c>
      <c r="L1000" s="21" t="s">
        <v>217</v>
      </c>
      <c r="M1000" s="3" t="s">
        <v>4103</v>
      </c>
      <c r="N1000" s="3" t="s">
        <v>2405</v>
      </c>
    </row>
    <row r="1001" spans="1:14" ht="30" x14ac:dyDescent="0.25">
      <c r="A1001" s="61">
        <v>997</v>
      </c>
      <c r="B1001" s="3"/>
      <c r="C1001" s="126" t="s">
        <v>2480</v>
      </c>
      <c r="D1001" s="21" t="s">
        <v>2481</v>
      </c>
      <c r="E1001" s="60"/>
      <c r="F1001" s="60"/>
      <c r="G1001" s="159" t="s">
        <v>1399</v>
      </c>
      <c r="H1001" s="159" t="s">
        <v>2404</v>
      </c>
      <c r="I1001" s="184">
        <v>0.30000000000000004</v>
      </c>
      <c r="J1001" s="184">
        <v>116470</v>
      </c>
      <c r="K1001" s="184">
        <f t="shared" si="17"/>
        <v>34941.000000000007</v>
      </c>
      <c r="L1001" s="21" t="s">
        <v>217</v>
      </c>
      <c r="M1001" s="3" t="s">
        <v>4103</v>
      </c>
      <c r="N1001" s="3" t="s">
        <v>2405</v>
      </c>
    </row>
    <row r="1002" spans="1:14" ht="30" x14ac:dyDescent="0.25">
      <c r="A1002" s="61">
        <v>998</v>
      </c>
      <c r="B1002" s="254"/>
      <c r="C1002" s="255" t="s">
        <v>2482</v>
      </c>
      <c r="D1002" s="256" t="s">
        <v>4265</v>
      </c>
      <c r="E1002" s="60"/>
      <c r="F1002" s="60"/>
      <c r="G1002" s="159" t="s">
        <v>1399</v>
      </c>
      <c r="H1002" s="159" t="s">
        <v>227</v>
      </c>
      <c r="I1002" s="184">
        <v>200</v>
      </c>
      <c r="J1002" s="184">
        <v>640</v>
      </c>
      <c r="K1002" s="184">
        <f t="shared" si="17"/>
        <v>128000</v>
      </c>
      <c r="L1002" s="21" t="s">
        <v>437</v>
      </c>
      <c r="M1002" s="3" t="s">
        <v>4103</v>
      </c>
      <c r="N1002" s="3" t="s">
        <v>2405</v>
      </c>
    </row>
    <row r="1003" spans="1:14" ht="30" x14ac:dyDescent="0.25">
      <c r="A1003" s="61">
        <v>999</v>
      </c>
      <c r="B1003" s="115"/>
      <c r="C1003" s="147" t="s">
        <v>2483</v>
      </c>
      <c r="D1003" s="21" t="s">
        <v>2484</v>
      </c>
      <c r="E1003" s="60"/>
      <c r="F1003" s="60"/>
      <c r="G1003" s="159" t="s">
        <v>1399</v>
      </c>
      <c r="H1003" s="159" t="s">
        <v>2404</v>
      </c>
      <c r="I1003" s="184">
        <v>0.5</v>
      </c>
      <c r="J1003" s="184">
        <v>146429</v>
      </c>
      <c r="K1003" s="184">
        <f t="shared" si="17"/>
        <v>73214.5</v>
      </c>
      <c r="L1003" s="21" t="s">
        <v>217</v>
      </c>
      <c r="M1003" s="3" t="s">
        <v>4103</v>
      </c>
      <c r="N1003" s="3" t="s">
        <v>2405</v>
      </c>
    </row>
    <row r="1004" spans="1:14" ht="30" x14ac:dyDescent="0.25">
      <c r="A1004" s="61">
        <v>1000</v>
      </c>
      <c r="B1004" s="40"/>
      <c r="C1004" s="126" t="s">
        <v>2485</v>
      </c>
      <c r="D1004" s="21" t="s">
        <v>2486</v>
      </c>
      <c r="E1004" s="60"/>
      <c r="F1004" s="60"/>
      <c r="G1004" s="159" t="s">
        <v>1399</v>
      </c>
      <c r="H1004" s="159" t="s">
        <v>2404</v>
      </c>
      <c r="I1004" s="184">
        <v>5.46</v>
      </c>
      <c r="J1004" s="184">
        <v>173500</v>
      </c>
      <c r="K1004" s="184">
        <f t="shared" si="17"/>
        <v>947310</v>
      </c>
      <c r="L1004" s="21" t="s">
        <v>217</v>
      </c>
      <c r="M1004" s="3" t="s">
        <v>4103</v>
      </c>
      <c r="N1004" s="3" t="s">
        <v>2405</v>
      </c>
    </row>
    <row r="1005" spans="1:14" ht="30" x14ac:dyDescent="0.25">
      <c r="A1005" s="61">
        <v>1001</v>
      </c>
      <c r="B1005" s="40"/>
      <c r="C1005" s="126" t="s">
        <v>2487</v>
      </c>
      <c r="D1005" s="21" t="s">
        <v>2488</v>
      </c>
      <c r="E1005" s="60"/>
      <c r="F1005" s="60"/>
      <c r="G1005" s="159" t="s">
        <v>1399</v>
      </c>
      <c r="H1005" s="159" t="s">
        <v>2404</v>
      </c>
      <c r="I1005" s="184">
        <v>2.61</v>
      </c>
      <c r="J1005" s="184">
        <v>173500</v>
      </c>
      <c r="K1005" s="184">
        <f t="shared" si="17"/>
        <v>452835</v>
      </c>
      <c r="L1005" s="21" t="s">
        <v>217</v>
      </c>
      <c r="M1005" s="3" t="s">
        <v>4103</v>
      </c>
      <c r="N1005" s="3" t="s">
        <v>2405</v>
      </c>
    </row>
    <row r="1006" spans="1:14" ht="30" x14ac:dyDescent="0.25">
      <c r="A1006" s="61">
        <v>1002</v>
      </c>
      <c r="B1006" s="40"/>
      <c r="C1006" s="126" t="s">
        <v>2489</v>
      </c>
      <c r="D1006" s="21" t="s">
        <v>2490</v>
      </c>
      <c r="E1006" s="60"/>
      <c r="F1006" s="60"/>
      <c r="G1006" s="159" t="s">
        <v>1399</v>
      </c>
      <c r="H1006" s="159" t="s">
        <v>2404</v>
      </c>
      <c r="I1006" s="184">
        <v>6.45</v>
      </c>
      <c r="J1006" s="184">
        <v>173500</v>
      </c>
      <c r="K1006" s="184">
        <f t="shared" si="17"/>
        <v>1119075</v>
      </c>
      <c r="L1006" s="21" t="s">
        <v>217</v>
      </c>
      <c r="M1006" s="3" t="s">
        <v>4103</v>
      </c>
      <c r="N1006" s="3" t="s">
        <v>2405</v>
      </c>
    </row>
    <row r="1007" spans="1:14" ht="30" x14ac:dyDescent="0.25">
      <c r="A1007" s="61">
        <v>1003</v>
      </c>
      <c r="B1007" s="40"/>
      <c r="C1007" s="126" t="s">
        <v>2491</v>
      </c>
      <c r="D1007" s="21" t="s">
        <v>2492</v>
      </c>
      <c r="E1007" s="60"/>
      <c r="F1007" s="60"/>
      <c r="G1007" s="159" t="s">
        <v>1399</v>
      </c>
      <c r="H1007" s="159" t="s">
        <v>2404</v>
      </c>
      <c r="I1007" s="184">
        <v>11.79</v>
      </c>
      <c r="J1007" s="184">
        <v>173499.99999999997</v>
      </c>
      <c r="K1007" s="184">
        <f t="shared" si="17"/>
        <v>2045564.9999999995</v>
      </c>
      <c r="L1007" s="21" t="s">
        <v>217</v>
      </c>
      <c r="M1007" s="3" t="s">
        <v>4103</v>
      </c>
      <c r="N1007" s="3" t="s">
        <v>2405</v>
      </c>
    </row>
    <row r="1008" spans="1:14" ht="30" x14ac:dyDescent="0.25">
      <c r="A1008" s="61">
        <v>1004</v>
      </c>
      <c r="B1008" s="40"/>
      <c r="C1008" s="126" t="s">
        <v>2493</v>
      </c>
      <c r="D1008" s="21" t="s">
        <v>2494</v>
      </c>
      <c r="E1008" s="60"/>
      <c r="F1008" s="60"/>
      <c r="G1008" s="159" t="s">
        <v>1399</v>
      </c>
      <c r="H1008" s="159" t="s">
        <v>2404</v>
      </c>
      <c r="I1008" s="184">
        <v>3.69</v>
      </c>
      <c r="J1008" s="184">
        <v>173500</v>
      </c>
      <c r="K1008" s="184">
        <f t="shared" si="17"/>
        <v>640215</v>
      </c>
      <c r="L1008" s="21" t="s">
        <v>217</v>
      </c>
      <c r="M1008" s="3" t="s">
        <v>4103</v>
      </c>
      <c r="N1008" s="3" t="s">
        <v>2405</v>
      </c>
    </row>
    <row r="1009" spans="1:14" ht="30" x14ac:dyDescent="0.25">
      <c r="A1009" s="61">
        <v>1005</v>
      </c>
      <c r="B1009" s="40"/>
      <c r="C1009" s="126" t="s">
        <v>2495</v>
      </c>
      <c r="D1009" s="21" t="s">
        <v>2496</v>
      </c>
      <c r="E1009" s="60"/>
      <c r="F1009" s="60"/>
      <c r="G1009" s="159" t="s">
        <v>1399</v>
      </c>
      <c r="H1009" s="159" t="s">
        <v>2404</v>
      </c>
      <c r="I1009" s="184">
        <v>3.73</v>
      </c>
      <c r="J1009" s="184">
        <v>175000</v>
      </c>
      <c r="K1009" s="184">
        <f t="shared" si="17"/>
        <v>652750</v>
      </c>
      <c r="L1009" s="21" t="s">
        <v>217</v>
      </c>
      <c r="M1009" s="3" t="s">
        <v>4103</v>
      </c>
      <c r="N1009" s="3" t="s">
        <v>2405</v>
      </c>
    </row>
    <row r="1010" spans="1:14" ht="30" x14ac:dyDescent="0.25">
      <c r="A1010" s="61">
        <v>1006</v>
      </c>
      <c r="B1010" s="40"/>
      <c r="C1010" s="126" t="s">
        <v>2497</v>
      </c>
      <c r="D1010" s="21" t="s">
        <v>2498</v>
      </c>
      <c r="E1010" s="60"/>
      <c r="F1010" s="60"/>
      <c r="G1010" s="159" t="s">
        <v>1399</v>
      </c>
      <c r="H1010" s="159" t="s">
        <v>2404</v>
      </c>
      <c r="I1010" s="184">
        <v>14.8</v>
      </c>
      <c r="J1010" s="184">
        <v>151339</v>
      </c>
      <c r="K1010" s="184">
        <f t="shared" si="17"/>
        <v>2239817.2000000002</v>
      </c>
      <c r="L1010" s="21" t="s">
        <v>217</v>
      </c>
      <c r="M1010" s="3" t="s">
        <v>4103</v>
      </c>
      <c r="N1010" s="3" t="s">
        <v>2405</v>
      </c>
    </row>
    <row r="1011" spans="1:14" ht="30" x14ac:dyDescent="0.25">
      <c r="A1011" s="61">
        <v>1007</v>
      </c>
      <c r="B1011" s="40"/>
      <c r="C1011" s="126" t="s">
        <v>2499</v>
      </c>
      <c r="D1011" s="21" t="s">
        <v>2500</v>
      </c>
      <c r="E1011" s="60"/>
      <c r="F1011" s="60"/>
      <c r="G1011" s="159" t="s">
        <v>1399</v>
      </c>
      <c r="H1011" s="159" t="s">
        <v>2404</v>
      </c>
      <c r="I1011" s="184">
        <v>3.37</v>
      </c>
      <c r="J1011" s="184">
        <v>208900</v>
      </c>
      <c r="K1011" s="184">
        <f t="shared" si="17"/>
        <v>703993</v>
      </c>
      <c r="L1011" s="21" t="s">
        <v>217</v>
      </c>
      <c r="M1011" s="3" t="s">
        <v>4103</v>
      </c>
      <c r="N1011" s="3" t="s">
        <v>2405</v>
      </c>
    </row>
    <row r="1012" spans="1:14" ht="30" x14ac:dyDescent="0.25">
      <c r="A1012" s="61">
        <v>1008</v>
      </c>
      <c r="B1012" s="40"/>
      <c r="C1012" s="126" t="s">
        <v>2501</v>
      </c>
      <c r="D1012" s="21" t="s">
        <v>2502</v>
      </c>
      <c r="E1012" s="60"/>
      <c r="F1012" s="60"/>
      <c r="G1012" s="159" t="s">
        <v>1399</v>
      </c>
      <c r="H1012" s="159" t="s">
        <v>2404</v>
      </c>
      <c r="I1012" s="184">
        <v>10.750000000000002</v>
      </c>
      <c r="J1012" s="184">
        <v>208900</v>
      </c>
      <c r="K1012" s="184">
        <f t="shared" si="17"/>
        <v>2245675.0000000005</v>
      </c>
      <c r="L1012" s="21" t="s">
        <v>217</v>
      </c>
      <c r="M1012" s="3" t="s">
        <v>4103</v>
      </c>
      <c r="N1012" s="3" t="s">
        <v>2405</v>
      </c>
    </row>
    <row r="1013" spans="1:14" ht="30" x14ac:dyDescent="0.25">
      <c r="A1013" s="61">
        <v>1009</v>
      </c>
      <c r="B1013" s="49"/>
      <c r="C1013" s="257" t="s">
        <v>2503</v>
      </c>
      <c r="D1013" s="21" t="s">
        <v>2504</v>
      </c>
      <c r="E1013" s="60"/>
      <c r="F1013" s="60"/>
      <c r="G1013" s="159" t="s">
        <v>1399</v>
      </c>
      <c r="H1013" s="159" t="s">
        <v>2404</v>
      </c>
      <c r="I1013" s="184">
        <v>9</v>
      </c>
      <c r="J1013" s="184">
        <v>285714</v>
      </c>
      <c r="K1013" s="184">
        <f t="shared" si="17"/>
        <v>2571426</v>
      </c>
      <c r="L1013" s="21" t="s">
        <v>217</v>
      </c>
      <c r="M1013" s="67" t="s">
        <v>1389</v>
      </c>
      <c r="N1013" s="46" t="s">
        <v>2505</v>
      </c>
    </row>
    <row r="1014" spans="1:14" ht="30" x14ac:dyDescent="0.25">
      <c r="A1014" s="61">
        <v>1010</v>
      </c>
      <c r="B1014" s="49"/>
      <c r="C1014" s="257" t="s">
        <v>2503</v>
      </c>
      <c r="D1014" s="21" t="s">
        <v>2506</v>
      </c>
      <c r="E1014" s="60"/>
      <c r="F1014" s="60"/>
      <c r="G1014" s="159" t="s">
        <v>1749</v>
      </c>
      <c r="H1014" s="159" t="s">
        <v>2404</v>
      </c>
      <c r="I1014" s="184">
        <v>290</v>
      </c>
      <c r="J1014" s="184">
        <v>256798</v>
      </c>
      <c r="K1014" s="184">
        <f t="shared" si="17"/>
        <v>74471420</v>
      </c>
      <c r="L1014" s="21" t="s">
        <v>217</v>
      </c>
      <c r="M1014" s="67" t="s">
        <v>1389</v>
      </c>
      <c r="N1014" s="46" t="s">
        <v>2505</v>
      </c>
    </row>
    <row r="1015" spans="1:14" ht="30" x14ac:dyDescent="0.25">
      <c r="A1015" s="61">
        <v>1011</v>
      </c>
      <c r="B1015" s="115"/>
      <c r="C1015" s="147" t="s">
        <v>4173</v>
      </c>
      <c r="D1015" s="245" t="s">
        <v>2507</v>
      </c>
      <c r="E1015" s="60"/>
      <c r="F1015" s="60"/>
      <c r="G1015" s="1" t="s">
        <v>1632</v>
      </c>
      <c r="H1015" s="159" t="s">
        <v>83</v>
      </c>
      <c r="I1015" s="184">
        <v>600</v>
      </c>
      <c r="J1015" s="184">
        <v>3.5714285714285712</v>
      </c>
      <c r="K1015" s="184">
        <f t="shared" si="17"/>
        <v>2142.8571428571427</v>
      </c>
      <c r="L1015" s="21" t="s">
        <v>1742</v>
      </c>
      <c r="M1015" s="3" t="s">
        <v>4103</v>
      </c>
      <c r="N1015" s="3" t="s">
        <v>2405</v>
      </c>
    </row>
    <row r="1016" spans="1:14" ht="30" x14ac:dyDescent="0.25">
      <c r="A1016" s="61">
        <v>1012</v>
      </c>
      <c r="B1016" s="115"/>
      <c r="C1016" s="147" t="s">
        <v>4174</v>
      </c>
      <c r="D1016" s="245" t="s">
        <v>2508</v>
      </c>
      <c r="E1016" s="60"/>
      <c r="F1016" s="60"/>
      <c r="G1016" s="1" t="s">
        <v>1632</v>
      </c>
      <c r="H1016" s="159" t="s">
        <v>83</v>
      </c>
      <c r="I1016" s="184">
        <v>600</v>
      </c>
      <c r="J1016" s="184">
        <v>4.4642857142857135</v>
      </c>
      <c r="K1016" s="184">
        <f t="shared" si="17"/>
        <v>2678.571428571428</v>
      </c>
      <c r="L1016" s="21" t="s">
        <v>1742</v>
      </c>
      <c r="M1016" s="3" t="s">
        <v>4103</v>
      </c>
      <c r="N1016" s="3" t="s">
        <v>2405</v>
      </c>
    </row>
    <row r="1017" spans="1:14" ht="30" x14ac:dyDescent="0.25">
      <c r="A1017" s="61">
        <v>1013</v>
      </c>
      <c r="B1017" s="83"/>
      <c r="C1017" s="258" t="s">
        <v>2509</v>
      </c>
      <c r="D1017" s="21" t="s">
        <v>2510</v>
      </c>
      <c r="E1017" s="60"/>
      <c r="F1017" s="60"/>
      <c r="G1017" s="159" t="s">
        <v>1399</v>
      </c>
      <c r="H1017" s="159" t="s">
        <v>2404</v>
      </c>
      <c r="I1017" s="184">
        <v>2.5299999999999998</v>
      </c>
      <c r="J1017" s="184">
        <v>116071</v>
      </c>
      <c r="K1017" s="184">
        <f t="shared" si="17"/>
        <v>293659.63</v>
      </c>
      <c r="L1017" s="21" t="s">
        <v>217</v>
      </c>
      <c r="M1017" s="3" t="s">
        <v>4103</v>
      </c>
      <c r="N1017" s="3" t="s">
        <v>2405</v>
      </c>
    </row>
    <row r="1018" spans="1:14" ht="30" x14ac:dyDescent="0.25">
      <c r="A1018" s="61">
        <v>1014</v>
      </c>
      <c r="B1018" s="49"/>
      <c r="C1018" s="117" t="s">
        <v>2511</v>
      </c>
      <c r="D1018" s="21" t="s">
        <v>2512</v>
      </c>
      <c r="E1018" s="60"/>
      <c r="F1018" s="60"/>
      <c r="G1018" s="159" t="s">
        <v>1399</v>
      </c>
      <c r="H1018" s="159" t="s">
        <v>2404</v>
      </c>
      <c r="I1018" s="184">
        <v>4.13</v>
      </c>
      <c r="J1018" s="184">
        <v>121500</v>
      </c>
      <c r="K1018" s="184">
        <f t="shared" si="17"/>
        <v>501795</v>
      </c>
      <c r="L1018" s="21" t="s">
        <v>217</v>
      </c>
      <c r="M1018" s="3" t="s">
        <v>4103</v>
      </c>
      <c r="N1018" s="3" t="s">
        <v>2405</v>
      </c>
    </row>
    <row r="1019" spans="1:14" ht="30" x14ac:dyDescent="0.25">
      <c r="A1019" s="61">
        <v>1015</v>
      </c>
      <c r="B1019" s="49"/>
      <c r="C1019" s="117" t="s">
        <v>2513</v>
      </c>
      <c r="D1019" s="21" t="s">
        <v>2514</v>
      </c>
      <c r="E1019" s="60"/>
      <c r="F1019" s="60"/>
      <c r="G1019" s="159" t="s">
        <v>1399</v>
      </c>
      <c r="H1019" s="159" t="s">
        <v>2404</v>
      </c>
      <c r="I1019" s="184">
        <v>1.69</v>
      </c>
      <c r="J1019" s="184">
        <v>121850</v>
      </c>
      <c r="K1019" s="184">
        <f t="shared" si="17"/>
        <v>205926.5</v>
      </c>
      <c r="L1019" s="21" t="s">
        <v>217</v>
      </c>
      <c r="M1019" s="3" t="s">
        <v>4103</v>
      </c>
      <c r="N1019" s="3" t="s">
        <v>2405</v>
      </c>
    </row>
    <row r="1020" spans="1:14" ht="30" x14ac:dyDescent="0.25">
      <c r="A1020" s="61">
        <v>1016</v>
      </c>
      <c r="B1020" s="243"/>
      <c r="C1020" s="258" t="s">
        <v>2515</v>
      </c>
      <c r="D1020" s="21" t="s">
        <v>2516</v>
      </c>
      <c r="E1020" s="60"/>
      <c r="F1020" s="60"/>
      <c r="G1020" s="159" t="s">
        <v>1399</v>
      </c>
      <c r="H1020" s="159" t="s">
        <v>2404</v>
      </c>
      <c r="I1020" s="184">
        <v>0.24</v>
      </c>
      <c r="J1020" s="184">
        <v>121850</v>
      </c>
      <c r="K1020" s="184">
        <f t="shared" si="17"/>
        <v>29244</v>
      </c>
      <c r="L1020" s="21" t="s">
        <v>217</v>
      </c>
      <c r="M1020" s="3" t="s">
        <v>4103</v>
      </c>
      <c r="N1020" s="3" t="s">
        <v>2405</v>
      </c>
    </row>
    <row r="1021" spans="1:14" ht="30" x14ac:dyDescent="0.25">
      <c r="A1021" s="61">
        <v>1017</v>
      </c>
      <c r="B1021" s="83"/>
      <c r="C1021" s="258" t="s">
        <v>2517</v>
      </c>
      <c r="D1021" s="21" t="s">
        <v>2518</v>
      </c>
      <c r="E1021" s="60"/>
      <c r="F1021" s="60"/>
      <c r="G1021" s="159" t="s">
        <v>1399</v>
      </c>
      <c r="H1021" s="159" t="s">
        <v>2404</v>
      </c>
      <c r="I1021" s="184">
        <v>0.04</v>
      </c>
      <c r="J1021" s="184">
        <v>121850</v>
      </c>
      <c r="K1021" s="184">
        <f t="shared" si="17"/>
        <v>4874</v>
      </c>
      <c r="L1021" s="21" t="s">
        <v>217</v>
      </c>
      <c r="M1021" s="3" t="s">
        <v>4103</v>
      </c>
      <c r="N1021" s="3" t="s">
        <v>2405</v>
      </c>
    </row>
    <row r="1022" spans="1:14" ht="30" x14ac:dyDescent="0.25">
      <c r="A1022" s="61">
        <v>1018</v>
      </c>
      <c r="B1022" s="251"/>
      <c r="C1022" s="258" t="s">
        <v>2519</v>
      </c>
      <c r="D1022" s="21" t="s">
        <v>2520</v>
      </c>
      <c r="E1022" s="60"/>
      <c r="F1022" s="60"/>
      <c r="G1022" s="159" t="s">
        <v>1399</v>
      </c>
      <c r="H1022" s="159" t="s">
        <v>2404</v>
      </c>
      <c r="I1022" s="184">
        <v>0.28999999999999998</v>
      </c>
      <c r="J1022" s="184">
        <v>121850</v>
      </c>
      <c r="K1022" s="184">
        <f t="shared" si="17"/>
        <v>35336.5</v>
      </c>
      <c r="L1022" s="21" t="s">
        <v>217</v>
      </c>
      <c r="M1022" s="3" t="s">
        <v>4103</v>
      </c>
      <c r="N1022" s="3" t="s">
        <v>2405</v>
      </c>
    </row>
    <row r="1023" spans="1:14" ht="30" x14ac:dyDescent="0.25">
      <c r="A1023" s="61">
        <v>1019</v>
      </c>
      <c r="B1023" s="243"/>
      <c r="C1023" s="258" t="s">
        <v>2521</v>
      </c>
      <c r="D1023" s="21" t="s">
        <v>2522</v>
      </c>
      <c r="E1023" s="60"/>
      <c r="F1023" s="60"/>
      <c r="G1023" s="159" t="s">
        <v>1399</v>
      </c>
      <c r="H1023" s="159" t="s">
        <v>2404</v>
      </c>
      <c r="I1023" s="184">
        <v>0.5</v>
      </c>
      <c r="J1023" s="184">
        <v>121850</v>
      </c>
      <c r="K1023" s="184">
        <f t="shared" si="17"/>
        <v>60925</v>
      </c>
      <c r="L1023" s="21" t="s">
        <v>217</v>
      </c>
      <c r="M1023" s="3" t="s">
        <v>4103</v>
      </c>
      <c r="N1023" s="3" t="s">
        <v>2405</v>
      </c>
    </row>
    <row r="1024" spans="1:14" ht="30" x14ac:dyDescent="0.25">
      <c r="A1024" s="61">
        <v>1020</v>
      </c>
      <c r="B1024" s="243"/>
      <c r="C1024" s="258" t="s">
        <v>2523</v>
      </c>
      <c r="D1024" s="21" t="s">
        <v>2524</v>
      </c>
      <c r="E1024" s="60"/>
      <c r="F1024" s="60"/>
      <c r="G1024" s="159" t="s">
        <v>1399</v>
      </c>
      <c r="H1024" s="159" t="s">
        <v>2404</v>
      </c>
      <c r="I1024" s="184">
        <v>1.1000000000000001</v>
      </c>
      <c r="J1024" s="184">
        <v>121850</v>
      </c>
      <c r="K1024" s="184">
        <f t="shared" si="17"/>
        <v>134035</v>
      </c>
      <c r="L1024" s="21" t="s">
        <v>217</v>
      </c>
      <c r="M1024" s="3" t="s">
        <v>4103</v>
      </c>
      <c r="N1024" s="3" t="s">
        <v>2405</v>
      </c>
    </row>
    <row r="1025" spans="1:14" ht="30" x14ac:dyDescent="0.25">
      <c r="A1025" s="61">
        <v>1021</v>
      </c>
      <c r="B1025" s="49"/>
      <c r="C1025" s="259" t="s">
        <v>2525</v>
      </c>
      <c r="D1025" s="21" t="s">
        <v>2526</v>
      </c>
      <c r="E1025" s="60"/>
      <c r="F1025" s="60"/>
      <c r="G1025" s="159" t="s">
        <v>1399</v>
      </c>
      <c r="H1025" s="159" t="s">
        <v>2404</v>
      </c>
      <c r="I1025" s="184">
        <v>0.1</v>
      </c>
      <c r="J1025" s="184">
        <v>178572</v>
      </c>
      <c r="K1025" s="184">
        <f t="shared" si="17"/>
        <v>17857.2</v>
      </c>
      <c r="L1025" s="21" t="s">
        <v>217</v>
      </c>
      <c r="M1025" s="3" t="s">
        <v>4103</v>
      </c>
      <c r="N1025" s="3" t="s">
        <v>2405</v>
      </c>
    </row>
    <row r="1026" spans="1:14" ht="30" x14ac:dyDescent="0.25">
      <c r="A1026" s="61">
        <v>1022</v>
      </c>
      <c r="B1026" s="49"/>
      <c r="C1026" s="117" t="s">
        <v>2527</v>
      </c>
      <c r="D1026" s="21" t="s">
        <v>2528</v>
      </c>
      <c r="E1026" s="60"/>
      <c r="F1026" s="60"/>
      <c r="G1026" s="159" t="s">
        <v>1399</v>
      </c>
      <c r="H1026" s="159" t="s">
        <v>2404</v>
      </c>
      <c r="I1026" s="184">
        <v>0.2</v>
      </c>
      <c r="J1026" s="184">
        <v>178572</v>
      </c>
      <c r="K1026" s="184">
        <f t="shared" si="17"/>
        <v>35714.400000000001</v>
      </c>
      <c r="L1026" s="21" t="s">
        <v>217</v>
      </c>
      <c r="M1026" s="3" t="s">
        <v>4103</v>
      </c>
      <c r="N1026" s="3" t="s">
        <v>2405</v>
      </c>
    </row>
    <row r="1027" spans="1:14" ht="30" x14ac:dyDescent="0.25">
      <c r="A1027" s="61">
        <v>1023</v>
      </c>
      <c r="B1027" s="49"/>
      <c r="C1027" s="259" t="s">
        <v>2529</v>
      </c>
      <c r="D1027" s="21" t="s">
        <v>2530</v>
      </c>
      <c r="E1027" s="60"/>
      <c r="F1027" s="60"/>
      <c r="G1027" s="159" t="s">
        <v>1399</v>
      </c>
      <c r="H1027" s="159" t="s">
        <v>2404</v>
      </c>
      <c r="I1027" s="184">
        <v>0.2</v>
      </c>
      <c r="J1027" s="184">
        <v>178572</v>
      </c>
      <c r="K1027" s="184">
        <f t="shared" si="17"/>
        <v>35714.400000000001</v>
      </c>
      <c r="L1027" s="21" t="s">
        <v>217</v>
      </c>
      <c r="M1027" s="3" t="s">
        <v>4103</v>
      </c>
      <c r="N1027" s="3" t="s">
        <v>2405</v>
      </c>
    </row>
    <row r="1028" spans="1:14" ht="30" x14ac:dyDescent="0.25">
      <c r="A1028" s="61">
        <v>1024</v>
      </c>
      <c r="B1028" s="60"/>
      <c r="C1028" s="152" t="s">
        <v>2531</v>
      </c>
      <c r="D1028" s="134" t="s">
        <v>2531</v>
      </c>
      <c r="E1028" s="60"/>
      <c r="F1028" s="60"/>
      <c r="G1028" s="1" t="s">
        <v>1632</v>
      </c>
      <c r="H1028" s="159" t="s">
        <v>419</v>
      </c>
      <c r="I1028" s="184">
        <v>25</v>
      </c>
      <c r="J1028" s="184">
        <v>2000</v>
      </c>
      <c r="K1028" s="184">
        <f t="shared" si="17"/>
        <v>50000</v>
      </c>
      <c r="L1028" s="21" t="s">
        <v>1742</v>
      </c>
      <c r="M1028" s="3" t="s">
        <v>4103</v>
      </c>
      <c r="N1028" s="3" t="s">
        <v>2405</v>
      </c>
    </row>
    <row r="1029" spans="1:14" ht="30" x14ac:dyDescent="0.25">
      <c r="A1029" s="61">
        <v>1025</v>
      </c>
      <c r="B1029" s="60"/>
      <c r="C1029" s="260" t="s">
        <v>2532</v>
      </c>
      <c r="D1029" s="161" t="s">
        <v>2533</v>
      </c>
      <c r="E1029" s="60"/>
      <c r="F1029" s="60"/>
      <c r="G1029" s="1" t="s">
        <v>1632</v>
      </c>
      <c r="H1029" s="159" t="s">
        <v>83</v>
      </c>
      <c r="I1029" s="184">
        <v>500</v>
      </c>
      <c r="J1029" s="184">
        <v>1.82</v>
      </c>
      <c r="K1029" s="184">
        <f t="shared" si="17"/>
        <v>910</v>
      </c>
      <c r="L1029" s="21" t="s">
        <v>437</v>
      </c>
      <c r="M1029" s="3" t="s">
        <v>4103</v>
      </c>
      <c r="N1029" s="3" t="s">
        <v>2405</v>
      </c>
    </row>
    <row r="1030" spans="1:14" ht="30" x14ac:dyDescent="0.25">
      <c r="A1030" s="61">
        <v>1026</v>
      </c>
      <c r="B1030" s="60"/>
      <c r="C1030" s="260" t="s">
        <v>2534</v>
      </c>
      <c r="D1030" s="161" t="s">
        <v>2535</v>
      </c>
      <c r="E1030" s="60"/>
      <c r="F1030" s="60"/>
      <c r="G1030" s="1" t="s">
        <v>1632</v>
      </c>
      <c r="H1030" s="159" t="s">
        <v>83</v>
      </c>
      <c r="I1030" s="184">
        <v>500</v>
      </c>
      <c r="J1030" s="184">
        <v>2.6</v>
      </c>
      <c r="K1030" s="184">
        <f t="shared" si="17"/>
        <v>1300</v>
      </c>
      <c r="L1030" s="21" t="s">
        <v>437</v>
      </c>
      <c r="M1030" s="3" t="s">
        <v>4103</v>
      </c>
      <c r="N1030" s="3" t="s">
        <v>2405</v>
      </c>
    </row>
    <row r="1031" spans="1:14" ht="30" x14ac:dyDescent="0.25">
      <c r="A1031" s="61">
        <v>1027</v>
      </c>
      <c r="B1031" s="60"/>
      <c r="C1031" s="260" t="s">
        <v>2536</v>
      </c>
      <c r="D1031" s="161" t="s">
        <v>2537</v>
      </c>
      <c r="E1031" s="60"/>
      <c r="F1031" s="60"/>
      <c r="G1031" s="1" t="s">
        <v>1632</v>
      </c>
      <c r="H1031" s="159" t="s">
        <v>83</v>
      </c>
      <c r="I1031" s="184">
        <v>500</v>
      </c>
      <c r="J1031" s="184">
        <v>5.4</v>
      </c>
      <c r="K1031" s="184">
        <f t="shared" ref="K1031:K1094" si="18">I1031*J1031</f>
        <v>2700</v>
      </c>
      <c r="L1031" s="21" t="s">
        <v>437</v>
      </c>
      <c r="M1031" s="3" t="s">
        <v>4103</v>
      </c>
      <c r="N1031" s="3" t="s">
        <v>2405</v>
      </c>
    </row>
    <row r="1032" spans="1:14" ht="45" x14ac:dyDescent="0.25">
      <c r="A1032" s="61">
        <v>1028</v>
      </c>
      <c r="B1032" s="261"/>
      <c r="C1032" s="255" t="s">
        <v>2538</v>
      </c>
      <c r="D1032" s="256" t="s">
        <v>4266</v>
      </c>
      <c r="E1032" s="60"/>
      <c r="F1032" s="60"/>
      <c r="G1032" s="159" t="s">
        <v>1399</v>
      </c>
      <c r="H1032" s="262" t="s">
        <v>419</v>
      </c>
      <c r="I1032" s="184">
        <v>100</v>
      </c>
      <c r="J1032" s="184">
        <v>349</v>
      </c>
      <c r="K1032" s="184">
        <f t="shared" si="18"/>
        <v>34900</v>
      </c>
      <c r="L1032" s="21" t="s">
        <v>356</v>
      </c>
      <c r="M1032" s="135" t="s">
        <v>4163</v>
      </c>
      <c r="N1032" s="3" t="s">
        <v>2397</v>
      </c>
    </row>
    <row r="1033" spans="1:14" ht="45" x14ac:dyDescent="0.25">
      <c r="A1033" s="61">
        <v>1029</v>
      </c>
      <c r="B1033" s="83"/>
      <c r="C1033" s="114" t="s">
        <v>2539</v>
      </c>
      <c r="D1033" s="116" t="s">
        <v>2540</v>
      </c>
      <c r="E1033" s="60"/>
      <c r="F1033" s="60"/>
      <c r="G1033" s="159" t="s">
        <v>1399</v>
      </c>
      <c r="H1033" s="159" t="s">
        <v>419</v>
      </c>
      <c r="I1033" s="184">
        <v>690</v>
      </c>
      <c r="J1033" s="184">
        <v>242</v>
      </c>
      <c r="K1033" s="184">
        <f t="shared" si="18"/>
        <v>166980</v>
      </c>
      <c r="L1033" s="21" t="s">
        <v>356</v>
      </c>
      <c r="M1033" s="135" t="s">
        <v>4163</v>
      </c>
      <c r="N1033" s="46" t="s">
        <v>2397</v>
      </c>
    </row>
    <row r="1034" spans="1:14" ht="45" x14ac:dyDescent="0.25">
      <c r="A1034" s="61">
        <v>1030</v>
      </c>
      <c r="B1034" s="49"/>
      <c r="C1034" s="114" t="s">
        <v>2541</v>
      </c>
      <c r="D1034" s="21" t="s">
        <v>2542</v>
      </c>
      <c r="E1034" s="60"/>
      <c r="F1034" s="60"/>
      <c r="G1034" s="159" t="s">
        <v>1399</v>
      </c>
      <c r="H1034" s="159" t="s">
        <v>419</v>
      </c>
      <c r="I1034" s="184">
        <v>2130</v>
      </c>
      <c r="J1034" s="184">
        <v>242</v>
      </c>
      <c r="K1034" s="184">
        <f t="shared" si="18"/>
        <v>515460</v>
      </c>
      <c r="L1034" s="21" t="s">
        <v>356</v>
      </c>
      <c r="M1034" s="135" t="s">
        <v>4163</v>
      </c>
      <c r="N1034" s="46" t="s">
        <v>2397</v>
      </c>
    </row>
    <row r="1035" spans="1:14" ht="45" x14ac:dyDescent="0.25">
      <c r="A1035" s="61">
        <v>1031</v>
      </c>
      <c r="B1035" s="49"/>
      <c r="C1035" s="114" t="s">
        <v>2543</v>
      </c>
      <c r="D1035" s="21" t="s">
        <v>2544</v>
      </c>
      <c r="E1035" s="60"/>
      <c r="F1035" s="60"/>
      <c r="G1035" s="159" t="s">
        <v>1399</v>
      </c>
      <c r="H1035" s="159" t="s">
        <v>419</v>
      </c>
      <c r="I1035" s="184">
        <v>680</v>
      </c>
      <c r="J1035" s="184">
        <v>238</v>
      </c>
      <c r="K1035" s="184">
        <f t="shared" si="18"/>
        <v>161840</v>
      </c>
      <c r="L1035" s="21" t="s">
        <v>356</v>
      </c>
      <c r="M1035" s="135" t="s">
        <v>4163</v>
      </c>
      <c r="N1035" s="46" t="s">
        <v>2397</v>
      </c>
    </row>
    <row r="1036" spans="1:14" ht="60" x14ac:dyDescent="0.25">
      <c r="A1036" s="61">
        <v>1032</v>
      </c>
      <c r="B1036" s="208"/>
      <c r="C1036" s="147" t="s">
        <v>2545</v>
      </c>
      <c r="D1036" s="21" t="s">
        <v>2546</v>
      </c>
      <c r="E1036" s="60"/>
      <c r="F1036" s="60"/>
      <c r="G1036" s="1" t="s">
        <v>1632</v>
      </c>
      <c r="H1036" s="159" t="s">
        <v>83</v>
      </c>
      <c r="I1036" s="184">
        <v>1220</v>
      </c>
      <c r="J1036" s="184">
        <v>100</v>
      </c>
      <c r="K1036" s="184">
        <f t="shared" si="18"/>
        <v>122000</v>
      </c>
      <c r="L1036" s="21" t="s">
        <v>437</v>
      </c>
      <c r="M1036" s="3" t="s">
        <v>4103</v>
      </c>
      <c r="N1036" s="3" t="s">
        <v>2405</v>
      </c>
    </row>
    <row r="1037" spans="1:14" ht="30" x14ac:dyDescent="0.25">
      <c r="A1037" s="61">
        <v>1033</v>
      </c>
      <c r="B1037" s="3"/>
      <c r="C1037" s="117" t="s">
        <v>2547</v>
      </c>
      <c r="D1037" s="21" t="s">
        <v>2548</v>
      </c>
      <c r="E1037" s="60"/>
      <c r="F1037" s="60"/>
      <c r="G1037" s="1" t="s">
        <v>1632</v>
      </c>
      <c r="H1037" s="159" t="s">
        <v>83</v>
      </c>
      <c r="I1037" s="184">
        <v>208</v>
      </c>
      <c r="J1037" s="184">
        <v>100</v>
      </c>
      <c r="K1037" s="184">
        <f t="shared" si="18"/>
        <v>20800</v>
      </c>
      <c r="L1037" s="21" t="s">
        <v>437</v>
      </c>
      <c r="M1037" s="3" t="s">
        <v>4103</v>
      </c>
      <c r="N1037" s="46" t="s">
        <v>2405</v>
      </c>
    </row>
    <row r="1038" spans="1:14" ht="30" x14ac:dyDescent="0.25">
      <c r="A1038" s="61">
        <v>1034</v>
      </c>
      <c r="B1038" s="158"/>
      <c r="C1038" s="113" t="s">
        <v>2549</v>
      </c>
      <c r="D1038" s="118" t="s">
        <v>2549</v>
      </c>
      <c r="E1038" s="60"/>
      <c r="F1038" s="60"/>
      <c r="G1038" s="1" t="s">
        <v>1632</v>
      </c>
      <c r="H1038" s="159" t="s">
        <v>83</v>
      </c>
      <c r="I1038" s="184">
        <v>600</v>
      </c>
      <c r="J1038" s="184">
        <v>32</v>
      </c>
      <c r="K1038" s="184">
        <f t="shared" si="18"/>
        <v>19200</v>
      </c>
      <c r="L1038" s="21" t="s">
        <v>437</v>
      </c>
      <c r="M1038" s="3" t="s">
        <v>4103</v>
      </c>
      <c r="N1038" s="46" t="s">
        <v>2405</v>
      </c>
    </row>
    <row r="1039" spans="1:14" ht="30" x14ac:dyDescent="0.25">
      <c r="A1039" s="61">
        <v>1035</v>
      </c>
      <c r="B1039" s="115"/>
      <c r="C1039" s="147" t="s">
        <v>2550</v>
      </c>
      <c r="D1039" s="21" t="s">
        <v>2551</v>
      </c>
      <c r="E1039" s="60"/>
      <c r="F1039" s="60"/>
      <c r="G1039" s="159" t="s">
        <v>1399</v>
      </c>
      <c r="H1039" s="159" t="s">
        <v>419</v>
      </c>
      <c r="I1039" s="184">
        <v>60</v>
      </c>
      <c r="J1039" s="184">
        <v>5400</v>
      </c>
      <c r="K1039" s="184">
        <f t="shared" si="18"/>
        <v>324000</v>
      </c>
      <c r="L1039" s="21" t="s">
        <v>437</v>
      </c>
      <c r="M1039" s="3" t="s">
        <v>4103</v>
      </c>
      <c r="N1039" s="3" t="s">
        <v>2405</v>
      </c>
    </row>
    <row r="1040" spans="1:14" ht="30" x14ac:dyDescent="0.25">
      <c r="A1040" s="61">
        <v>1036</v>
      </c>
      <c r="B1040" s="115"/>
      <c r="C1040" s="147" t="s">
        <v>2552</v>
      </c>
      <c r="D1040" s="21" t="s">
        <v>2553</v>
      </c>
      <c r="E1040" s="60"/>
      <c r="F1040" s="60"/>
      <c r="G1040" s="159" t="s">
        <v>1399</v>
      </c>
      <c r="H1040" s="159" t="s">
        <v>419</v>
      </c>
      <c r="I1040" s="184">
        <v>60</v>
      </c>
      <c r="J1040" s="184">
        <v>5400</v>
      </c>
      <c r="K1040" s="184">
        <f t="shared" si="18"/>
        <v>324000</v>
      </c>
      <c r="L1040" s="21" t="s">
        <v>437</v>
      </c>
      <c r="M1040" s="3" t="s">
        <v>4103</v>
      </c>
      <c r="N1040" s="3" t="s">
        <v>2405</v>
      </c>
    </row>
    <row r="1041" spans="1:14" ht="30" x14ac:dyDescent="0.25">
      <c r="A1041" s="61">
        <v>1037</v>
      </c>
      <c r="B1041" s="115"/>
      <c r="C1041" s="147" t="s">
        <v>2554</v>
      </c>
      <c r="D1041" s="21" t="s">
        <v>2555</v>
      </c>
      <c r="E1041" s="60"/>
      <c r="F1041" s="60"/>
      <c r="G1041" s="1" t="s">
        <v>1632</v>
      </c>
      <c r="H1041" s="159" t="s">
        <v>419</v>
      </c>
      <c r="I1041" s="184">
        <v>20</v>
      </c>
      <c r="J1041" s="184">
        <v>813</v>
      </c>
      <c r="K1041" s="184">
        <f t="shared" si="18"/>
        <v>16260</v>
      </c>
      <c r="L1041" s="21" t="s">
        <v>1742</v>
      </c>
      <c r="M1041" s="3" t="s">
        <v>4103</v>
      </c>
      <c r="N1041" s="3" t="s">
        <v>2405</v>
      </c>
    </row>
    <row r="1042" spans="1:14" ht="30" x14ac:dyDescent="0.25">
      <c r="A1042" s="61">
        <v>1038</v>
      </c>
      <c r="B1042" s="145"/>
      <c r="C1042" s="119" t="s">
        <v>2556</v>
      </c>
      <c r="D1042" s="21" t="s">
        <v>2557</v>
      </c>
      <c r="E1042" s="60"/>
      <c r="F1042" s="60"/>
      <c r="G1042" s="1" t="s">
        <v>1632</v>
      </c>
      <c r="H1042" s="159" t="s">
        <v>419</v>
      </c>
      <c r="I1042" s="184">
        <v>72</v>
      </c>
      <c r="J1042" s="184">
        <v>665</v>
      </c>
      <c r="K1042" s="184">
        <f t="shared" si="18"/>
        <v>47880</v>
      </c>
      <c r="L1042" s="21" t="s">
        <v>1742</v>
      </c>
      <c r="M1042" s="3" t="s">
        <v>4103</v>
      </c>
      <c r="N1042" s="3" t="s">
        <v>2405</v>
      </c>
    </row>
    <row r="1043" spans="1:14" ht="30" x14ac:dyDescent="0.25">
      <c r="A1043" s="61">
        <v>1039</v>
      </c>
      <c r="B1043" s="49"/>
      <c r="C1043" s="119" t="s">
        <v>2558</v>
      </c>
      <c r="D1043" s="21" t="s">
        <v>2559</v>
      </c>
      <c r="E1043" s="60"/>
      <c r="F1043" s="60"/>
      <c r="G1043" s="1" t="s">
        <v>1632</v>
      </c>
      <c r="H1043" s="159" t="s">
        <v>419</v>
      </c>
      <c r="I1043" s="184">
        <v>159</v>
      </c>
      <c r="J1043" s="184">
        <v>665</v>
      </c>
      <c r="K1043" s="184">
        <f t="shared" si="18"/>
        <v>105735</v>
      </c>
      <c r="L1043" s="21" t="s">
        <v>1742</v>
      </c>
      <c r="M1043" s="3" t="s">
        <v>4103</v>
      </c>
      <c r="N1043" s="3" t="s">
        <v>2405</v>
      </c>
    </row>
    <row r="1044" spans="1:14" ht="30" x14ac:dyDescent="0.25">
      <c r="A1044" s="61">
        <v>1040</v>
      </c>
      <c r="B1044" s="49"/>
      <c r="C1044" s="120" t="s">
        <v>2560</v>
      </c>
      <c r="D1044" s="21" t="s">
        <v>2561</v>
      </c>
      <c r="E1044" s="60"/>
      <c r="F1044" s="60"/>
      <c r="G1044" s="1" t="s">
        <v>1632</v>
      </c>
      <c r="H1044" s="159" t="s">
        <v>419</v>
      </c>
      <c r="I1044" s="184">
        <v>10</v>
      </c>
      <c r="J1044" s="184">
        <v>665</v>
      </c>
      <c r="K1044" s="184">
        <f t="shared" si="18"/>
        <v>6650</v>
      </c>
      <c r="L1044" s="21" t="s">
        <v>1742</v>
      </c>
      <c r="M1044" s="3" t="s">
        <v>4103</v>
      </c>
      <c r="N1044" s="3" t="s">
        <v>2405</v>
      </c>
    </row>
    <row r="1045" spans="1:14" ht="30" x14ac:dyDescent="0.25">
      <c r="A1045" s="61">
        <v>1041</v>
      </c>
      <c r="B1045" s="159"/>
      <c r="C1045" s="260" t="s">
        <v>2562</v>
      </c>
      <c r="D1045" s="21" t="s">
        <v>2563</v>
      </c>
      <c r="E1045" s="60"/>
      <c r="F1045" s="60"/>
      <c r="G1045" s="1" t="s">
        <v>1632</v>
      </c>
      <c r="H1045" s="159" t="s">
        <v>83</v>
      </c>
      <c r="I1045" s="184">
        <v>50</v>
      </c>
      <c r="J1045" s="184">
        <v>665</v>
      </c>
      <c r="K1045" s="184">
        <f t="shared" si="18"/>
        <v>33250</v>
      </c>
      <c r="L1045" s="21" t="s">
        <v>1742</v>
      </c>
      <c r="M1045" s="3" t="s">
        <v>4103</v>
      </c>
      <c r="N1045" s="3" t="s">
        <v>2405</v>
      </c>
    </row>
    <row r="1046" spans="1:14" ht="30" x14ac:dyDescent="0.25">
      <c r="A1046" s="61">
        <v>1042</v>
      </c>
      <c r="B1046" s="263"/>
      <c r="C1046" s="147" t="s">
        <v>2564</v>
      </c>
      <c r="D1046" s="21" t="s">
        <v>2565</v>
      </c>
      <c r="E1046" s="60"/>
      <c r="F1046" s="60"/>
      <c r="G1046" s="159" t="s">
        <v>1399</v>
      </c>
      <c r="H1046" s="159" t="s">
        <v>227</v>
      </c>
      <c r="I1046" s="184">
        <v>685</v>
      </c>
      <c r="J1046" s="184">
        <v>177</v>
      </c>
      <c r="K1046" s="184">
        <f t="shared" si="18"/>
        <v>121245</v>
      </c>
      <c r="L1046" s="21" t="s">
        <v>1434</v>
      </c>
      <c r="M1046" s="3" t="s">
        <v>4103</v>
      </c>
      <c r="N1046" s="3" t="s">
        <v>2405</v>
      </c>
    </row>
    <row r="1047" spans="1:14" ht="30" x14ac:dyDescent="0.25">
      <c r="A1047" s="61">
        <v>1043</v>
      </c>
      <c r="B1047" s="49"/>
      <c r="C1047" s="264" t="s">
        <v>2566</v>
      </c>
      <c r="D1047" s="121" t="s">
        <v>2567</v>
      </c>
      <c r="E1047" s="60"/>
      <c r="F1047" s="60"/>
      <c r="G1047" s="159" t="s">
        <v>1399</v>
      </c>
      <c r="H1047" s="159" t="s">
        <v>227</v>
      </c>
      <c r="I1047" s="184">
        <v>336</v>
      </c>
      <c r="J1047" s="184">
        <v>4017</v>
      </c>
      <c r="K1047" s="184">
        <f t="shared" si="18"/>
        <v>1349712</v>
      </c>
      <c r="L1047" s="21" t="s">
        <v>437</v>
      </c>
      <c r="M1047" s="3" t="s">
        <v>4103</v>
      </c>
      <c r="N1047" s="3" t="s">
        <v>2405</v>
      </c>
    </row>
    <row r="1048" spans="1:14" ht="30" x14ac:dyDescent="0.25">
      <c r="A1048" s="61">
        <v>1044</v>
      </c>
      <c r="B1048" s="263"/>
      <c r="C1048" s="147" t="s">
        <v>2568</v>
      </c>
      <c r="D1048" s="21" t="s">
        <v>4067</v>
      </c>
      <c r="E1048" s="60"/>
      <c r="F1048" s="60"/>
      <c r="G1048" s="159" t="s">
        <v>1399</v>
      </c>
      <c r="H1048" s="159" t="s">
        <v>227</v>
      </c>
      <c r="I1048" s="184">
        <v>685</v>
      </c>
      <c r="J1048" s="184">
        <v>167</v>
      </c>
      <c r="K1048" s="184">
        <f t="shared" si="18"/>
        <v>114395</v>
      </c>
      <c r="L1048" s="21" t="s">
        <v>1434</v>
      </c>
      <c r="M1048" s="3" t="s">
        <v>4103</v>
      </c>
      <c r="N1048" s="3" t="s">
        <v>2405</v>
      </c>
    </row>
    <row r="1049" spans="1:14" ht="30" x14ac:dyDescent="0.25">
      <c r="A1049" s="61">
        <v>1045</v>
      </c>
      <c r="B1049" s="115"/>
      <c r="C1049" s="147" t="s">
        <v>2569</v>
      </c>
      <c r="D1049" s="21" t="s">
        <v>2570</v>
      </c>
      <c r="E1049" s="60"/>
      <c r="F1049" s="60"/>
      <c r="G1049" s="1" t="s">
        <v>1632</v>
      </c>
      <c r="H1049" s="159" t="s">
        <v>227</v>
      </c>
      <c r="I1049" s="184">
        <v>30</v>
      </c>
      <c r="J1049" s="184">
        <v>536</v>
      </c>
      <c r="K1049" s="184">
        <f t="shared" si="18"/>
        <v>16080</v>
      </c>
      <c r="L1049" s="21" t="s">
        <v>1742</v>
      </c>
      <c r="M1049" s="3" t="s">
        <v>4103</v>
      </c>
      <c r="N1049" s="3" t="s">
        <v>2405</v>
      </c>
    </row>
    <row r="1050" spans="1:14" ht="30" x14ac:dyDescent="0.25">
      <c r="A1050" s="61">
        <v>1046</v>
      </c>
      <c r="B1050" s="115"/>
      <c r="C1050" s="147" t="s">
        <v>2571</v>
      </c>
      <c r="D1050" s="21" t="s">
        <v>2572</v>
      </c>
      <c r="E1050" s="60"/>
      <c r="F1050" s="60"/>
      <c r="G1050" s="1" t="s">
        <v>1632</v>
      </c>
      <c r="H1050" s="159" t="s">
        <v>227</v>
      </c>
      <c r="I1050" s="184">
        <v>30</v>
      </c>
      <c r="J1050" s="184">
        <v>670</v>
      </c>
      <c r="K1050" s="184">
        <f t="shared" si="18"/>
        <v>20100</v>
      </c>
      <c r="L1050" s="21" t="s">
        <v>1742</v>
      </c>
      <c r="M1050" s="3" t="s">
        <v>4103</v>
      </c>
      <c r="N1050" s="3" t="s">
        <v>2405</v>
      </c>
    </row>
    <row r="1051" spans="1:14" ht="30" x14ac:dyDescent="0.25">
      <c r="A1051" s="61">
        <v>1047</v>
      </c>
      <c r="B1051" s="115"/>
      <c r="C1051" s="147" t="s">
        <v>2573</v>
      </c>
      <c r="D1051" s="21" t="s">
        <v>2574</v>
      </c>
      <c r="E1051" s="60"/>
      <c r="F1051" s="60"/>
      <c r="G1051" s="1" t="s">
        <v>1632</v>
      </c>
      <c r="H1051" s="159" t="s">
        <v>227</v>
      </c>
      <c r="I1051" s="184">
        <v>30</v>
      </c>
      <c r="J1051" s="184">
        <v>805</v>
      </c>
      <c r="K1051" s="184">
        <f t="shared" si="18"/>
        <v>24150</v>
      </c>
      <c r="L1051" s="21" t="s">
        <v>1742</v>
      </c>
      <c r="M1051" s="3" t="s">
        <v>4103</v>
      </c>
      <c r="N1051" s="3" t="s">
        <v>2405</v>
      </c>
    </row>
    <row r="1052" spans="1:14" ht="30" x14ac:dyDescent="0.25">
      <c r="A1052" s="61">
        <v>1048</v>
      </c>
      <c r="B1052" s="3"/>
      <c r="C1052" s="120" t="s">
        <v>2575</v>
      </c>
      <c r="D1052" s="122" t="s">
        <v>2576</v>
      </c>
      <c r="E1052" s="60"/>
      <c r="F1052" s="60"/>
      <c r="G1052" s="159" t="s">
        <v>1399</v>
      </c>
      <c r="H1052" s="159" t="s">
        <v>419</v>
      </c>
      <c r="I1052" s="184">
        <v>142</v>
      </c>
      <c r="J1052" s="184">
        <v>600</v>
      </c>
      <c r="K1052" s="184">
        <f t="shared" si="18"/>
        <v>85200</v>
      </c>
      <c r="L1052" s="21" t="s">
        <v>1742</v>
      </c>
      <c r="M1052" s="3" t="s">
        <v>4103</v>
      </c>
      <c r="N1052" s="3" t="s">
        <v>2405</v>
      </c>
    </row>
    <row r="1053" spans="1:14" ht="30" x14ac:dyDescent="0.25">
      <c r="A1053" s="61">
        <v>1049</v>
      </c>
      <c r="B1053" s="115"/>
      <c r="C1053" s="126" t="s">
        <v>2577</v>
      </c>
      <c r="D1053" s="21" t="s">
        <v>2577</v>
      </c>
      <c r="E1053" s="60"/>
      <c r="F1053" s="60"/>
      <c r="G1053" s="159" t="s">
        <v>1399</v>
      </c>
      <c r="H1053" s="159" t="s">
        <v>419</v>
      </c>
      <c r="I1053" s="184">
        <v>20</v>
      </c>
      <c r="J1053" s="184">
        <v>650</v>
      </c>
      <c r="K1053" s="184">
        <f t="shared" si="18"/>
        <v>13000</v>
      </c>
      <c r="L1053" s="21" t="s">
        <v>1742</v>
      </c>
      <c r="M1053" s="3" t="s">
        <v>4103</v>
      </c>
      <c r="N1053" s="3" t="s">
        <v>2405</v>
      </c>
    </row>
    <row r="1054" spans="1:14" ht="30" x14ac:dyDescent="0.25">
      <c r="A1054" s="61">
        <v>1050</v>
      </c>
      <c r="B1054" s="3"/>
      <c r="C1054" s="126" t="s">
        <v>2578</v>
      </c>
      <c r="D1054" s="21" t="s">
        <v>2579</v>
      </c>
      <c r="E1054" s="60"/>
      <c r="F1054" s="60"/>
      <c r="G1054" s="159" t="s">
        <v>1399</v>
      </c>
      <c r="H1054" s="159" t="s">
        <v>419</v>
      </c>
      <c r="I1054" s="184">
        <v>72</v>
      </c>
      <c r="J1054" s="184">
        <v>650</v>
      </c>
      <c r="K1054" s="184">
        <f t="shared" si="18"/>
        <v>46800</v>
      </c>
      <c r="L1054" s="21" t="s">
        <v>1742</v>
      </c>
      <c r="M1054" s="3" t="s">
        <v>4103</v>
      </c>
      <c r="N1054" s="3" t="s">
        <v>2405</v>
      </c>
    </row>
    <row r="1055" spans="1:14" ht="30" x14ac:dyDescent="0.25">
      <c r="A1055" s="61">
        <v>1051</v>
      </c>
      <c r="B1055" s="3"/>
      <c r="C1055" s="126" t="s">
        <v>2580</v>
      </c>
      <c r="D1055" s="21" t="s">
        <v>2581</v>
      </c>
      <c r="E1055" s="60"/>
      <c r="F1055" s="60"/>
      <c r="G1055" s="159" t="s">
        <v>1399</v>
      </c>
      <c r="H1055" s="159" t="s">
        <v>419</v>
      </c>
      <c r="I1055" s="184">
        <v>10</v>
      </c>
      <c r="J1055" s="184">
        <v>650</v>
      </c>
      <c r="K1055" s="184">
        <f t="shared" si="18"/>
        <v>6500</v>
      </c>
      <c r="L1055" s="21" t="s">
        <v>1742</v>
      </c>
      <c r="M1055" s="3" t="s">
        <v>4103</v>
      </c>
      <c r="N1055" s="3" t="s">
        <v>2405</v>
      </c>
    </row>
    <row r="1056" spans="1:14" ht="30" x14ac:dyDescent="0.25">
      <c r="A1056" s="61">
        <v>1052</v>
      </c>
      <c r="B1056" s="3"/>
      <c r="C1056" s="248" t="s">
        <v>4175</v>
      </c>
      <c r="D1056" s="21" t="s">
        <v>2582</v>
      </c>
      <c r="E1056" s="60"/>
      <c r="F1056" s="60"/>
      <c r="G1056" s="159" t="s">
        <v>1399</v>
      </c>
      <c r="H1056" s="159" t="s">
        <v>227</v>
      </c>
      <c r="I1056" s="184">
        <v>3000</v>
      </c>
      <c r="J1056" s="184">
        <v>837</v>
      </c>
      <c r="K1056" s="184">
        <f t="shared" si="18"/>
        <v>2511000</v>
      </c>
      <c r="L1056" s="21" t="s">
        <v>356</v>
      </c>
      <c r="M1056" s="3" t="s">
        <v>4103</v>
      </c>
      <c r="N1056" s="3" t="s">
        <v>2405</v>
      </c>
    </row>
    <row r="1057" spans="1:14" ht="30" x14ac:dyDescent="0.25">
      <c r="A1057" s="61">
        <v>1053</v>
      </c>
      <c r="B1057" s="49"/>
      <c r="C1057" s="123" t="s">
        <v>2583</v>
      </c>
      <c r="D1057" s="116" t="s">
        <v>2584</v>
      </c>
      <c r="E1057" s="3"/>
      <c r="F1057" s="3"/>
      <c r="G1057" s="3" t="s">
        <v>1399</v>
      </c>
      <c r="H1057" s="3" t="s">
        <v>83</v>
      </c>
      <c r="I1057" s="184">
        <v>4</v>
      </c>
      <c r="J1057" s="184">
        <v>102870</v>
      </c>
      <c r="K1057" s="184">
        <f t="shared" si="18"/>
        <v>411480</v>
      </c>
      <c r="L1057" s="21" t="s">
        <v>356</v>
      </c>
      <c r="M1057" s="3" t="s">
        <v>4103</v>
      </c>
      <c r="N1057" s="46" t="s">
        <v>2405</v>
      </c>
    </row>
    <row r="1058" spans="1:14" ht="30" x14ac:dyDescent="0.25">
      <c r="A1058" s="61">
        <v>1054</v>
      </c>
      <c r="B1058" s="49"/>
      <c r="C1058" s="123" t="s">
        <v>2585</v>
      </c>
      <c r="D1058" s="116" t="s">
        <v>2586</v>
      </c>
      <c r="E1058" s="3"/>
      <c r="F1058" s="3"/>
      <c r="G1058" s="3" t="s">
        <v>1399</v>
      </c>
      <c r="H1058" s="3" t="s">
        <v>83</v>
      </c>
      <c r="I1058" s="184">
        <v>2</v>
      </c>
      <c r="J1058" s="184">
        <v>117820</v>
      </c>
      <c r="K1058" s="184">
        <f t="shared" si="18"/>
        <v>235640</v>
      </c>
      <c r="L1058" s="21" t="s">
        <v>356</v>
      </c>
      <c r="M1058" s="3" t="s">
        <v>4103</v>
      </c>
      <c r="N1058" s="46" t="s">
        <v>2405</v>
      </c>
    </row>
    <row r="1059" spans="1:14" ht="30" x14ac:dyDescent="0.25">
      <c r="A1059" s="61">
        <v>1055</v>
      </c>
      <c r="B1059" s="49"/>
      <c r="C1059" s="123" t="s">
        <v>2587</v>
      </c>
      <c r="D1059" s="116" t="s">
        <v>2588</v>
      </c>
      <c r="E1059" s="3"/>
      <c r="F1059" s="3"/>
      <c r="G1059" s="3" t="s">
        <v>1399</v>
      </c>
      <c r="H1059" s="247" t="s">
        <v>83</v>
      </c>
      <c r="I1059" s="184">
        <v>6</v>
      </c>
      <c r="J1059" s="184">
        <v>72360</v>
      </c>
      <c r="K1059" s="184">
        <f t="shared" si="18"/>
        <v>434160</v>
      </c>
      <c r="L1059" s="21" t="s">
        <v>356</v>
      </c>
      <c r="M1059" s="3" t="s">
        <v>4103</v>
      </c>
      <c r="N1059" s="46" t="s">
        <v>2405</v>
      </c>
    </row>
    <row r="1060" spans="1:14" ht="30" x14ac:dyDescent="0.25">
      <c r="A1060" s="61">
        <v>1056</v>
      </c>
      <c r="B1060" s="49"/>
      <c r="C1060" s="123" t="s">
        <v>2589</v>
      </c>
      <c r="D1060" s="116" t="s">
        <v>2590</v>
      </c>
      <c r="E1060" s="3"/>
      <c r="F1060" s="3"/>
      <c r="G1060" s="3" t="s">
        <v>1399</v>
      </c>
      <c r="H1060" s="3" t="s">
        <v>83</v>
      </c>
      <c r="I1060" s="184">
        <v>6</v>
      </c>
      <c r="J1060" s="184">
        <v>87870</v>
      </c>
      <c r="K1060" s="184">
        <f t="shared" si="18"/>
        <v>527220</v>
      </c>
      <c r="L1060" s="21" t="s">
        <v>356</v>
      </c>
      <c r="M1060" s="3" t="s">
        <v>4103</v>
      </c>
      <c r="N1060" s="46" t="s">
        <v>2405</v>
      </c>
    </row>
    <row r="1061" spans="1:14" ht="30" x14ac:dyDescent="0.25">
      <c r="A1061" s="61">
        <v>1057</v>
      </c>
      <c r="B1061" s="21"/>
      <c r="C1061" s="117" t="s">
        <v>2591</v>
      </c>
      <c r="D1061" s="110" t="s">
        <v>2592</v>
      </c>
      <c r="E1061" s="60"/>
      <c r="F1061" s="60"/>
      <c r="G1061" s="159" t="s">
        <v>1749</v>
      </c>
      <c r="H1061" s="159" t="s">
        <v>83</v>
      </c>
      <c r="I1061" s="184">
        <v>5</v>
      </c>
      <c r="J1061" s="184">
        <v>1100000</v>
      </c>
      <c r="K1061" s="184">
        <f t="shared" si="18"/>
        <v>5500000</v>
      </c>
      <c r="L1061" s="21" t="s">
        <v>217</v>
      </c>
      <c r="M1061" s="67" t="s">
        <v>1389</v>
      </c>
      <c r="N1061" s="46" t="s">
        <v>2505</v>
      </c>
    </row>
    <row r="1062" spans="1:14" ht="30" x14ac:dyDescent="0.25">
      <c r="A1062" s="61">
        <v>1058</v>
      </c>
      <c r="B1062" s="3"/>
      <c r="C1062" s="117" t="s">
        <v>2593</v>
      </c>
      <c r="D1062" s="21" t="s">
        <v>2594</v>
      </c>
      <c r="E1062" s="60"/>
      <c r="F1062" s="60"/>
      <c r="G1062" s="159" t="s">
        <v>1749</v>
      </c>
      <c r="H1062" s="159" t="s">
        <v>83</v>
      </c>
      <c r="I1062" s="184">
        <v>2</v>
      </c>
      <c r="J1062" s="184">
        <v>1006000</v>
      </c>
      <c r="K1062" s="184">
        <f t="shared" si="18"/>
        <v>2012000</v>
      </c>
      <c r="L1062" s="21" t="s">
        <v>217</v>
      </c>
      <c r="M1062" s="67" t="s">
        <v>1389</v>
      </c>
      <c r="N1062" s="46" t="s">
        <v>2505</v>
      </c>
    </row>
    <row r="1063" spans="1:14" ht="30" x14ac:dyDescent="0.25">
      <c r="A1063" s="61">
        <v>1059</v>
      </c>
      <c r="B1063" s="115"/>
      <c r="C1063" s="147" t="s">
        <v>2595</v>
      </c>
      <c r="D1063" s="116" t="s">
        <v>2596</v>
      </c>
      <c r="E1063" s="60"/>
      <c r="F1063" s="60"/>
      <c r="G1063" s="159" t="s">
        <v>1749</v>
      </c>
      <c r="H1063" s="159" t="s">
        <v>83</v>
      </c>
      <c r="I1063" s="184">
        <v>18</v>
      </c>
      <c r="J1063" s="184">
        <v>4860</v>
      </c>
      <c r="K1063" s="184">
        <f t="shared" si="18"/>
        <v>87480</v>
      </c>
      <c r="L1063" s="21" t="s">
        <v>217</v>
      </c>
      <c r="M1063" s="3" t="s">
        <v>4103</v>
      </c>
      <c r="N1063" s="46" t="s">
        <v>2405</v>
      </c>
    </row>
    <row r="1064" spans="1:14" ht="30" x14ac:dyDescent="0.25">
      <c r="A1064" s="61">
        <v>1060</v>
      </c>
      <c r="B1064" s="115"/>
      <c r="C1064" s="147" t="s">
        <v>2597</v>
      </c>
      <c r="D1064" s="116" t="s">
        <v>2598</v>
      </c>
      <c r="E1064" s="60"/>
      <c r="F1064" s="60"/>
      <c r="G1064" s="159" t="s">
        <v>1749</v>
      </c>
      <c r="H1064" s="159" t="s">
        <v>83</v>
      </c>
      <c r="I1064" s="184">
        <v>30</v>
      </c>
      <c r="J1064" s="184">
        <v>4950</v>
      </c>
      <c r="K1064" s="184">
        <f t="shared" si="18"/>
        <v>148500</v>
      </c>
      <c r="L1064" s="21" t="s">
        <v>217</v>
      </c>
      <c r="M1064" s="3" t="s">
        <v>4103</v>
      </c>
      <c r="N1064" s="46" t="s">
        <v>2405</v>
      </c>
    </row>
    <row r="1065" spans="1:14" ht="30" x14ac:dyDescent="0.25">
      <c r="A1065" s="61">
        <v>1061</v>
      </c>
      <c r="B1065" s="40"/>
      <c r="C1065" s="114" t="s">
        <v>2599</v>
      </c>
      <c r="D1065" s="116" t="s">
        <v>2600</v>
      </c>
      <c r="E1065" s="60"/>
      <c r="F1065" s="60"/>
      <c r="G1065" s="159" t="s">
        <v>1749</v>
      </c>
      <c r="H1065" s="159" t="s">
        <v>83</v>
      </c>
      <c r="I1065" s="184">
        <v>30</v>
      </c>
      <c r="J1065" s="184">
        <v>5580</v>
      </c>
      <c r="K1065" s="184">
        <f t="shared" si="18"/>
        <v>167400</v>
      </c>
      <c r="L1065" s="21" t="s">
        <v>217</v>
      </c>
      <c r="M1065" s="3" t="s">
        <v>4103</v>
      </c>
      <c r="N1065" s="46" t="s">
        <v>2405</v>
      </c>
    </row>
    <row r="1066" spans="1:14" ht="30" x14ac:dyDescent="0.25">
      <c r="A1066" s="61">
        <v>1062</v>
      </c>
      <c r="B1066" s="40"/>
      <c r="C1066" s="126" t="s">
        <v>2601</v>
      </c>
      <c r="D1066" s="21" t="s">
        <v>2602</v>
      </c>
      <c r="E1066" s="60"/>
      <c r="F1066" s="60"/>
      <c r="G1066" s="159" t="s">
        <v>1749</v>
      </c>
      <c r="H1066" s="159" t="s">
        <v>83</v>
      </c>
      <c r="I1066" s="184">
        <v>98</v>
      </c>
      <c r="J1066" s="184">
        <v>8500</v>
      </c>
      <c r="K1066" s="184">
        <f t="shared" si="18"/>
        <v>833000</v>
      </c>
      <c r="L1066" s="21" t="s">
        <v>217</v>
      </c>
      <c r="M1066" s="3" t="s">
        <v>4103</v>
      </c>
      <c r="N1066" s="46" t="s">
        <v>2405</v>
      </c>
    </row>
    <row r="1067" spans="1:14" ht="30" x14ac:dyDescent="0.25">
      <c r="A1067" s="61">
        <v>1063</v>
      </c>
      <c r="B1067" s="40"/>
      <c r="C1067" s="114" t="s">
        <v>2603</v>
      </c>
      <c r="D1067" s="116" t="s">
        <v>2604</v>
      </c>
      <c r="E1067" s="60"/>
      <c r="F1067" s="60"/>
      <c r="G1067" s="159" t="s">
        <v>1749</v>
      </c>
      <c r="H1067" s="159" t="s">
        <v>83</v>
      </c>
      <c r="I1067" s="184">
        <v>10</v>
      </c>
      <c r="J1067" s="184">
        <v>6800</v>
      </c>
      <c r="K1067" s="184">
        <f t="shared" si="18"/>
        <v>68000</v>
      </c>
      <c r="L1067" s="21" t="s">
        <v>217</v>
      </c>
      <c r="M1067" s="3" t="s">
        <v>4103</v>
      </c>
      <c r="N1067" s="46" t="s">
        <v>2405</v>
      </c>
    </row>
    <row r="1068" spans="1:14" ht="30" x14ac:dyDescent="0.25">
      <c r="A1068" s="61">
        <v>1064</v>
      </c>
      <c r="B1068" s="40"/>
      <c r="C1068" s="114" t="s">
        <v>2605</v>
      </c>
      <c r="D1068" s="116" t="s">
        <v>2606</v>
      </c>
      <c r="E1068" s="60"/>
      <c r="F1068" s="60"/>
      <c r="G1068" s="159" t="s">
        <v>1749</v>
      </c>
      <c r="H1068" s="159" t="s">
        <v>83</v>
      </c>
      <c r="I1068" s="184">
        <v>6</v>
      </c>
      <c r="J1068" s="184">
        <v>8352</v>
      </c>
      <c r="K1068" s="184">
        <f t="shared" si="18"/>
        <v>50112</v>
      </c>
      <c r="L1068" s="21" t="s">
        <v>217</v>
      </c>
      <c r="M1068" s="3" t="s">
        <v>4103</v>
      </c>
      <c r="N1068" s="46" t="s">
        <v>2405</v>
      </c>
    </row>
    <row r="1069" spans="1:14" ht="30" x14ac:dyDescent="0.25">
      <c r="A1069" s="61">
        <v>1065</v>
      </c>
      <c r="B1069" s="40"/>
      <c r="C1069" s="114" t="s">
        <v>2607</v>
      </c>
      <c r="D1069" s="116" t="s">
        <v>2608</v>
      </c>
      <c r="E1069" s="60"/>
      <c r="F1069" s="60"/>
      <c r="G1069" s="159" t="s">
        <v>1749</v>
      </c>
      <c r="H1069" s="159" t="s">
        <v>83</v>
      </c>
      <c r="I1069" s="184">
        <v>167</v>
      </c>
      <c r="J1069" s="184">
        <v>9000</v>
      </c>
      <c r="K1069" s="184">
        <f t="shared" si="18"/>
        <v>1503000</v>
      </c>
      <c r="L1069" s="21" t="s">
        <v>217</v>
      </c>
      <c r="M1069" s="3" t="s">
        <v>4103</v>
      </c>
      <c r="N1069" s="46" t="s">
        <v>2405</v>
      </c>
    </row>
    <row r="1070" spans="1:14" ht="30" x14ac:dyDescent="0.25">
      <c r="A1070" s="61">
        <v>1066</v>
      </c>
      <c r="B1070" s="49"/>
      <c r="C1070" s="126" t="s">
        <v>2609</v>
      </c>
      <c r="D1070" s="21" t="s">
        <v>2610</v>
      </c>
      <c r="E1070" s="60"/>
      <c r="F1070" s="60"/>
      <c r="G1070" s="159" t="s">
        <v>1749</v>
      </c>
      <c r="H1070" s="159" t="s">
        <v>83</v>
      </c>
      <c r="I1070" s="184">
        <v>23</v>
      </c>
      <c r="J1070" s="184">
        <v>10500</v>
      </c>
      <c r="K1070" s="184">
        <f t="shared" si="18"/>
        <v>241500</v>
      </c>
      <c r="L1070" s="21" t="s">
        <v>217</v>
      </c>
      <c r="M1070" s="3" t="s">
        <v>4103</v>
      </c>
      <c r="N1070" s="46" t="s">
        <v>2405</v>
      </c>
    </row>
    <row r="1071" spans="1:14" ht="30" x14ac:dyDescent="0.25">
      <c r="A1071" s="61">
        <v>1067</v>
      </c>
      <c r="B1071" s="40"/>
      <c r="C1071" s="114" t="s">
        <v>2611</v>
      </c>
      <c r="D1071" s="116" t="s">
        <v>2612</v>
      </c>
      <c r="E1071" s="60"/>
      <c r="F1071" s="60"/>
      <c r="G1071" s="159" t="s">
        <v>1749</v>
      </c>
      <c r="H1071" s="159" t="s">
        <v>83</v>
      </c>
      <c r="I1071" s="184">
        <v>30</v>
      </c>
      <c r="J1071" s="184">
        <v>13040</v>
      </c>
      <c r="K1071" s="184">
        <f t="shared" si="18"/>
        <v>391200</v>
      </c>
      <c r="L1071" s="21" t="s">
        <v>217</v>
      </c>
      <c r="M1071" s="3" t="s">
        <v>4103</v>
      </c>
      <c r="N1071" s="46" t="s">
        <v>2405</v>
      </c>
    </row>
    <row r="1072" spans="1:14" ht="30" x14ac:dyDescent="0.25">
      <c r="A1072" s="61">
        <v>1068</v>
      </c>
      <c r="B1072" s="40"/>
      <c r="C1072" s="114" t="s">
        <v>2613</v>
      </c>
      <c r="D1072" s="116" t="s">
        <v>2614</v>
      </c>
      <c r="E1072" s="60"/>
      <c r="F1072" s="60"/>
      <c r="G1072" s="159" t="s">
        <v>1749</v>
      </c>
      <c r="H1072" s="159" t="s">
        <v>83</v>
      </c>
      <c r="I1072" s="184">
        <v>92</v>
      </c>
      <c r="J1072" s="184">
        <v>18400</v>
      </c>
      <c r="K1072" s="184">
        <f t="shared" si="18"/>
        <v>1692800</v>
      </c>
      <c r="L1072" s="21" t="s">
        <v>217</v>
      </c>
      <c r="M1072" s="3" t="s">
        <v>4103</v>
      </c>
      <c r="N1072" s="46" t="s">
        <v>2405</v>
      </c>
    </row>
    <row r="1073" spans="1:14" ht="30" x14ac:dyDescent="0.25">
      <c r="A1073" s="61">
        <v>1069</v>
      </c>
      <c r="B1073" s="49"/>
      <c r="C1073" s="114" t="s">
        <v>2615</v>
      </c>
      <c r="D1073" s="116" t="s">
        <v>2616</v>
      </c>
      <c r="E1073" s="60"/>
      <c r="F1073" s="60"/>
      <c r="G1073" s="159" t="s">
        <v>1749</v>
      </c>
      <c r="H1073" s="159" t="s">
        <v>83</v>
      </c>
      <c r="I1073" s="184">
        <v>80</v>
      </c>
      <c r="J1073" s="184">
        <v>25065</v>
      </c>
      <c r="K1073" s="184">
        <f t="shared" si="18"/>
        <v>2005200</v>
      </c>
      <c r="L1073" s="21" t="s">
        <v>217</v>
      </c>
      <c r="M1073" s="3" t="s">
        <v>4103</v>
      </c>
      <c r="N1073" s="46" t="s">
        <v>2405</v>
      </c>
    </row>
    <row r="1074" spans="1:14" ht="30" x14ac:dyDescent="0.25">
      <c r="A1074" s="61">
        <v>1070</v>
      </c>
      <c r="B1074" s="49"/>
      <c r="C1074" s="257" t="s">
        <v>2617</v>
      </c>
      <c r="D1074" s="110" t="s">
        <v>2618</v>
      </c>
      <c r="E1074" s="60"/>
      <c r="F1074" s="60"/>
      <c r="G1074" s="159" t="s">
        <v>1749</v>
      </c>
      <c r="H1074" s="159" t="s">
        <v>83</v>
      </c>
      <c r="I1074" s="184">
        <v>12</v>
      </c>
      <c r="J1074" s="184">
        <v>37820.400000000001</v>
      </c>
      <c r="K1074" s="184">
        <f t="shared" si="18"/>
        <v>453844.80000000005</v>
      </c>
      <c r="L1074" s="21" t="s">
        <v>217</v>
      </c>
      <c r="M1074" s="3" t="s">
        <v>4103</v>
      </c>
      <c r="N1074" s="46" t="s">
        <v>2405</v>
      </c>
    </row>
    <row r="1075" spans="1:14" ht="30" x14ac:dyDescent="0.25">
      <c r="A1075" s="61">
        <v>1071</v>
      </c>
      <c r="B1075" s="49"/>
      <c r="C1075" s="114" t="s">
        <v>2619</v>
      </c>
      <c r="D1075" s="116" t="s">
        <v>2620</v>
      </c>
      <c r="E1075" s="60"/>
      <c r="F1075" s="60"/>
      <c r="G1075" s="159" t="s">
        <v>1749</v>
      </c>
      <c r="H1075" s="159" t="s">
        <v>83</v>
      </c>
      <c r="I1075" s="184">
        <v>36</v>
      </c>
      <c r="J1075" s="184">
        <v>62500</v>
      </c>
      <c r="K1075" s="184">
        <f t="shared" si="18"/>
        <v>2250000</v>
      </c>
      <c r="L1075" s="21" t="s">
        <v>217</v>
      </c>
      <c r="M1075" s="3" t="s">
        <v>4103</v>
      </c>
      <c r="N1075" s="46" t="s">
        <v>2405</v>
      </c>
    </row>
    <row r="1076" spans="1:14" ht="30" x14ac:dyDescent="0.25">
      <c r="A1076" s="61">
        <v>1072</v>
      </c>
      <c r="B1076" s="40"/>
      <c r="C1076" s="114" t="s">
        <v>2621</v>
      </c>
      <c r="D1076" s="116" t="s">
        <v>2622</v>
      </c>
      <c r="E1076" s="60"/>
      <c r="F1076" s="60"/>
      <c r="G1076" s="159" t="s">
        <v>1749</v>
      </c>
      <c r="H1076" s="159" t="s">
        <v>83</v>
      </c>
      <c r="I1076" s="184">
        <v>16</v>
      </c>
      <c r="J1076" s="184">
        <v>195360</v>
      </c>
      <c r="K1076" s="184">
        <f t="shared" si="18"/>
        <v>3125760</v>
      </c>
      <c r="L1076" s="21" t="s">
        <v>217</v>
      </c>
      <c r="M1076" s="3" t="s">
        <v>4103</v>
      </c>
      <c r="N1076" s="46" t="s">
        <v>2405</v>
      </c>
    </row>
    <row r="1077" spans="1:14" ht="45" x14ac:dyDescent="0.25">
      <c r="A1077" s="61">
        <v>1073</v>
      </c>
      <c r="B1077" s="49"/>
      <c r="C1077" s="124" t="s">
        <v>2623</v>
      </c>
      <c r="D1077" s="110" t="s">
        <v>2624</v>
      </c>
      <c r="E1077" s="60"/>
      <c r="F1077" s="60"/>
      <c r="G1077" s="159" t="s">
        <v>1749</v>
      </c>
      <c r="H1077" s="159" t="s">
        <v>83</v>
      </c>
      <c r="I1077" s="184">
        <v>6</v>
      </c>
      <c r="J1077" s="184">
        <v>177320</v>
      </c>
      <c r="K1077" s="184">
        <f t="shared" si="18"/>
        <v>1063920</v>
      </c>
      <c r="L1077" s="21" t="s">
        <v>217</v>
      </c>
      <c r="M1077" s="3" t="s">
        <v>4103</v>
      </c>
      <c r="N1077" s="46" t="s">
        <v>2405</v>
      </c>
    </row>
    <row r="1078" spans="1:14" ht="30" x14ac:dyDescent="0.25">
      <c r="A1078" s="61">
        <v>1074</v>
      </c>
      <c r="B1078" s="40"/>
      <c r="C1078" s="114" t="s">
        <v>2625</v>
      </c>
      <c r="D1078" s="116" t="s">
        <v>2626</v>
      </c>
      <c r="E1078" s="60"/>
      <c r="F1078" s="60"/>
      <c r="G1078" s="159" t="s">
        <v>1749</v>
      </c>
      <c r="H1078" s="159" t="s">
        <v>83</v>
      </c>
      <c r="I1078" s="184">
        <v>3</v>
      </c>
      <c r="J1078" s="184">
        <v>346706</v>
      </c>
      <c r="K1078" s="184">
        <f t="shared" si="18"/>
        <v>1040118</v>
      </c>
      <c r="L1078" s="21" t="s">
        <v>217</v>
      </c>
      <c r="M1078" s="3" t="s">
        <v>4103</v>
      </c>
      <c r="N1078" s="46" t="s">
        <v>2405</v>
      </c>
    </row>
    <row r="1079" spans="1:14" ht="45" x14ac:dyDescent="0.25">
      <c r="A1079" s="61">
        <v>1075</v>
      </c>
      <c r="B1079" s="49"/>
      <c r="C1079" s="124" t="s">
        <v>2627</v>
      </c>
      <c r="D1079" s="110" t="s">
        <v>2628</v>
      </c>
      <c r="E1079" s="60"/>
      <c r="F1079" s="60"/>
      <c r="G1079" s="159" t="s">
        <v>1749</v>
      </c>
      <c r="H1079" s="159" t="s">
        <v>83</v>
      </c>
      <c r="I1079" s="184">
        <v>2</v>
      </c>
      <c r="J1079" s="184">
        <v>337500</v>
      </c>
      <c r="K1079" s="184">
        <f t="shared" si="18"/>
        <v>675000</v>
      </c>
      <c r="L1079" s="21" t="s">
        <v>217</v>
      </c>
      <c r="M1079" s="3" t="s">
        <v>4103</v>
      </c>
      <c r="N1079" s="46" t="s">
        <v>2405</v>
      </c>
    </row>
    <row r="1080" spans="1:14" ht="30" x14ac:dyDescent="0.25">
      <c r="A1080" s="61">
        <v>1076</v>
      </c>
      <c r="B1080" s="40"/>
      <c r="C1080" s="114" t="s">
        <v>2629</v>
      </c>
      <c r="D1080" s="116" t="s">
        <v>2630</v>
      </c>
      <c r="E1080" s="60"/>
      <c r="F1080" s="60"/>
      <c r="G1080" s="159" t="s">
        <v>1749</v>
      </c>
      <c r="H1080" s="159" t="s">
        <v>83</v>
      </c>
      <c r="I1080" s="184">
        <v>2</v>
      </c>
      <c r="J1080" s="184">
        <v>704000</v>
      </c>
      <c r="K1080" s="184">
        <f t="shared" si="18"/>
        <v>1408000</v>
      </c>
      <c r="L1080" s="21" t="s">
        <v>217</v>
      </c>
      <c r="M1080" s="3" t="s">
        <v>4103</v>
      </c>
      <c r="N1080" s="46" t="s">
        <v>2405</v>
      </c>
    </row>
    <row r="1081" spans="1:14" ht="45" x14ac:dyDescent="0.25">
      <c r="A1081" s="61">
        <v>1077</v>
      </c>
      <c r="B1081" s="49"/>
      <c r="C1081" s="117" t="s">
        <v>2631</v>
      </c>
      <c r="D1081" s="21" t="s">
        <v>2632</v>
      </c>
      <c r="E1081" s="60"/>
      <c r="F1081" s="60"/>
      <c r="G1081" s="159" t="s">
        <v>1399</v>
      </c>
      <c r="H1081" s="159" t="s">
        <v>83</v>
      </c>
      <c r="I1081" s="184">
        <v>281</v>
      </c>
      <c r="J1081" s="184">
        <v>344</v>
      </c>
      <c r="K1081" s="184">
        <f t="shared" si="18"/>
        <v>96664</v>
      </c>
      <c r="L1081" s="21" t="s">
        <v>217</v>
      </c>
      <c r="M1081" s="135" t="s">
        <v>4163</v>
      </c>
      <c r="N1081" s="3" t="s">
        <v>2397</v>
      </c>
    </row>
    <row r="1082" spans="1:14" ht="45" x14ac:dyDescent="0.25">
      <c r="A1082" s="61">
        <v>1078</v>
      </c>
      <c r="B1082" s="49"/>
      <c r="C1082" s="117" t="s">
        <v>2633</v>
      </c>
      <c r="D1082" s="21" t="s">
        <v>2634</v>
      </c>
      <c r="E1082" s="60"/>
      <c r="F1082" s="60"/>
      <c r="G1082" s="159" t="s">
        <v>1399</v>
      </c>
      <c r="H1082" s="159" t="s">
        <v>83</v>
      </c>
      <c r="I1082" s="184">
        <v>122</v>
      </c>
      <c r="J1082" s="184">
        <v>409</v>
      </c>
      <c r="K1082" s="184">
        <f t="shared" si="18"/>
        <v>49898</v>
      </c>
      <c r="L1082" s="21" t="s">
        <v>217</v>
      </c>
      <c r="M1082" s="135" t="s">
        <v>4163</v>
      </c>
      <c r="N1082" s="3" t="s">
        <v>2397</v>
      </c>
    </row>
    <row r="1083" spans="1:14" ht="45" x14ac:dyDescent="0.25">
      <c r="A1083" s="61">
        <v>1079</v>
      </c>
      <c r="B1083" s="49"/>
      <c r="C1083" s="117" t="s">
        <v>2635</v>
      </c>
      <c r="D1083" s="21" t="s">
        <v>2636</v>
      </c>
      <c r="E1083" s="60"/>
      <c r="F1083" s="60"/>
      <c r="G1083" s="159" t="s">
        <v>1399</v>
      </c>
      <c r="H1083" s="159" t="s">
        <v>83</v>
      </c>
      <c r="I1083" s="184">
        <v>319</v>
      </c>
      <c r="J1083" s="184">
        <v>745</v>
      </c>
      <c r="K1083" s="184">
        <f t="shared" si="18"/>
        <v>237655</v>
      </c>
      <c r="L1083" s="21" t="s">
        <v>217</v>
      </c>
      <c r="M1083" s="135" t="s">
        <v>4163</v>
      </c>
      <c r="N1083" s="3" t="s">
        <v>2397</v>
      </c>
    </row>
    <row r="1084" spans="1:14" ht="45" x14ac:dyDescent="0.25">
      <c r="A1084" s="61">
        <v>1080</v>
      </c>
      <c r="B1084" s="49"/>
      <c r="C1084" s="117" t="s">
        <v>2637</v>
      </c>
      <c r="D1084" s="21" t="s">
        <v>2638</v>
      </c>
      <c r="E1084" s="60"/>
      <c r="F1084" s="60"/>
      <c r="G1084" s="159" t="s">
        <v>1399</v>
      </c>
      <c r="H1084" s="159" t="s">
        <v>83</v>
      </c>
      <c r="I1084" s="184">
        <v>341</v>
      </c>
      <c r="J1084" s="184">
        <v>1030</v>
      </c>
      <c r="K1084" s="184">
        <f t="shared" si="18"/>
        <v>351230</v>
      </c>
      <c r="L1084" s="21" t="s">
        <v>217</v>
      </c>
      <c r="M1084" s="135" t="s">
        <v>4163</v>
      </c>
      <c r="N1084" s="3" t="s">
        <v>2397</v>
      </c>
    </row>
    <row r="1085" spans="1:14" ht="45" x14ac:dyDescent="0.25">
      <c r="A1085" s="61">
        <v>1081</v>
      </c>
      <c r="B1085" s="49"/>
      <c r="C1085" s="117" t="s">
        <v>2639</v>
      </c>
      <c r="D1085" s="21" t="s">
        <v>2640</v>
      </c>
      <c r="E1085" s="60"/>
      <c r="F1085" s="60"/>
      <c r="G1085" s="159" t="s">
        <v>1399</v>
      </c>
      <c r="H1085" s="159" t="s">
        <v>83</v>
      </c>
      <c r="I1085" s="184">
        <v>98</v>
      </c>
      <c r="J1085" s="184">
        <v>1580</v>
      </c>
      <c r="K1085" s="184">
        <f t="shared" si="18"/>
        <v>154840</v>
      </c>
      <c r="L1085" s="21" t="s">
        <v>217</v>
      </c>
      <c r="M1085" s="135" t="s">
        <v>4163</v>
      </c>
      <c r="N1085" s="3" t="s">
        <v>2397</v>
      </c>
    </row>
    <row r="1086" spans="1:14" ht="45" x14ac:dyDescent="0.25">
      <c r="A1086" s="61">
        <v>1082</v>
      </c>
      <c r="B1086" s="40"/>
      <c r="C1086" s="119" t="s">
        <v>2641</v>
      </c>
      <c r="D1086" s="21" t="s">
        <v>2642</v>
      </c>
      <c r="E1086" s="60"/>
      <c r="F1086" s="60"/>
      <c r="G1086" s="159" t="s">
        <v>1399</v>
      </c>
      <c r="H1086" s="159" t="s">
        <v>83</v>
      </c>
      <c r="I1086" s="184">
        <v>178</v>
      </c>
      <c r="J1086" s="184">
        <v>3100</v>
      </c>
      <c r="K1086" s="184">
        <f t="shared" si="18"/>
        <v>551800</v>
      </c>
      <c r="L1086" s="21" t="s">
        <v>217</v>
      </c>
      <c r="M1086" s="135" t="s">
        <v>4163</v>
      </c>
      <c r="N1086" s="3" t="s">
        <v>2397</v>
      </c>
    </row>
    <row r="1087" spans="1:14" ht="45" x14ac:dyDescent="0.25">
      <c r="A1087" s="61">
        <v>1083</v>
      </c>
      <c r="B1087" s="49"/>
      <c r="C1087" s="117" t="s">
        <v>2643</v>
      </c>
      <c r="D1087" s="21" t="s">
        <v>2644</v>
      </c>
      <c r="E1087" s="60"/>
      <c r="F1087" s="60"/>
      <c r="G1087" s="159" t="s">
        <v>1399</v>
      </c>
      <c r="H1087" s="159" t="s">
        <v>83</v>
      </c>
      <c r="I1087" s="184">
        <v>119</v>
      </c>
      <c r="J1087" s="184">
        <v>5300</v>
      </c>
      <c r="K1087" s="184">
        <f t="shared" si="18"/>
        <v>630700</v>
      </c>
      <c r="L1087" s="21" t="s">
        <v>217</v>
      </c>
      <c r="M1087" s="135" t="s">
        <v>4163</v>
      </c>
      <c r="N1087" s="3" t="s">
        <v>2397</v>
      </c>
    </row>
    <row r="1088" spans="1:14" ht="45" x14ac:dyDescent="0.25">
      <c r="A1088" s="61">
        <v>1084</v>
      </c>
      <c r="B1088" s="49"/>
      <c r="C1088" s="117" t="s">
        <v>2645</v>
      </c>
      <c r="D1088" s="21" t="s">
        <v>2646</v>
      </c>
      <c r="E1088" s="60"/>
      <c r="F1088" s="60"/>
      <c r="G1088" s="159" t="s">
        <v>1399</v>
      </c>
      <c r="H1088" s="159" t="s">
        <v>83</v>
      </c>
      <c r="I1088" s="184">
        <v>15</v>
      </c>
      <c r="J1088" s="184">
        <v>16099.999999999998</v>
      </c>
      <c r="K1088" s="184">
        <f t="shared" si="18"/>
        <v>241499.99999999997</v>
      </c>
      <c r="L1088" s="21" t="s">
        <v>217</v>
      </c>
      <c r="M1088" s="135" t="s">
        <v>4163</v>
      </c>
      <c r="N1088" s="3" t="s">
        <v>2397</v>
      </c>
    </row>
    <row r="1089" spans="1:14" ht="45" x14ac:dyDescent="0.25">
      <c r="A1089" s="61">
        <v>1085</v>
      </c>
      <c r="B1089" s="49"/>
      <c r="C1089" s="119" t="s">
        <v>2647</v>
      </c>
      <c r="D1089" s="21" t="s">
        <v>2648</v>
      </c>
      <c r="E1089" s="60"/>
      <c r="F1089" s="60"/>
      <c r="G1089" s="159" t="s">
        <v>1399</v>
      </c>
      <c r="H1089" s="159" t="s">
        <v>83</v>
      </c>
      <c r="I1089" s="184">
        <v>30</v>
      </c>
      <c r="J1089" s="184">
        <v>20960</v>
      </c>
      <c r="K1089" s="184">
        <f t="shared" si="18"/>
        <v>628800</v>
      </c>
      <c r="L1089" s="21" t="s">
        <v>217</v>
      </c>
      <c r="M1089" s="135" t="s">
        <v>4163</v>
      </c>
      <c r="N1089" s="3" t="s">
        <v>2397</v>
      </c>
    </row>
    <row r="1090" spans="1:14" ht="45" x14ac:dyDescent="0.25">
      <c r="A1090" s="61">
        <v>1086</v>
      </c>
      <c r="B1090" s="40"/>
      <c r="C1090" s="119" t="s">
        <v>2649</v>
      </c>
      <c r="D1090" s="21" t="s">
        <v>2650</v>
      </c>
      <c r="E1090" s="60"/>
      <c r="F1090" s="60"/>
      <c r="G1090" s="159" t="s">
        <v>1399</v>
      </c>
      <c r="H1090" s="159" t="s">
        <v>83</v>
      </c>
      <c r="I1090" s="184">
        <v>2</v>
      </c>
      <c r="J1090" s="184">
        <v>54000</v>
      </c>
      <c r="K1090" s="184">
        <f t="shared" si="18"/>
        <v>108000</v>
      </c>
      <c r="L1090" s="21" t="s">
        <v>217</v>
      </c>
      <c r="M1090" s="135" t="s">
        <v>4163</v>
      </c>
      <c r="N1090" s="3" t="s">
        <v>2397</v>
      </c>
    </row>
    <row r="1091" spans="1:14" ht="30" x14ac:dyDescent="0.25">
      <c r="A1091" s="61">
        <v>1087</v>
      </c>
      <c r="B1091" s="115"/>
      <c r="C1091" s="147" t="s">
        <v>2651</v>
      </c>
      <c r="D1091" s="21" t="s">
        <v>2652</v>
      </c>
      <c r="E1091" s="3"/>
      <c r="F1091" s="3"/>
      <c r="G1091" s="1" t="s">
        <v>1632</v>
      </c>
      <c r="H1091" s="3" t="s">
        <v>83</v>
      </c>
      <c r="I1091" s="184">
        <v>7</v>
      </c>
      <c r="J1091" s="184">
        <v>100</v>
      </c>
      <c r="K1091" s="184">
        <f t="shared" si="18"/>
        <v>700</v>
      </c>
      <c r="L1091" s="21" t="s">
        <v>1744</v>
      </c>
      <c r="M1091" s="3" t="s">
        <v>4103</v>
      </c>
      <c r="N1091" s="3" t="s">
        <v>2405</v>
      </c>
    </row>
    <row r="1092" spans="1:14" ht="45" x14ac:dyDescent="0.25">
      <c r="A1092" s="61">
        <v>1088</v>
      </c>
      <c r="B1092" s="145"/>
      <c r="C1092" s="117" t="s">
        <v>2653</v>
      </c>
      <c r="D1092" s="21" t="s">
        <v>2654</v>
      </c>
      <c r="E1092" s="60"/>
      <c r="F1092" s="60"/>
      <c r="G1092" s="159" t="s">
        <v>1399</v>
      </c>
      <c r="H1092" s="159" t="s">
        <v>83</v>
      </c>
      <c r="I1092" s="184">
        <v>2</v>
      </c>
      <c r="J1092" s="184">
        <v>6500</v>
      </c>
      <c r="K1092" s="184">
        <f t="shared" si="18"/>
        <v>13000</v>
      </c>
      <c r="L1092" s="21" t="s">
        <v>1744</v>
      </c>
      <c r="M1092" s="135" t="s">
        <v>2124</v>
      </c>
      <c r="N1092" s="46" t="s">
        <v>2655</v>
      </c>
    </row>
    <row r="1093" spans="1:14" ht="45" x14ac:dyDescent="0.25">
      <c r="A1093" s="61">
        <v>1089</v>
      </c>
      <c r="B1093" s="46" t="s">
        <v>2656</v>
      </c>
      <c r="C1093" s="126" t="s">
        <v>2657</v>
      </c>
      <c r="D1093" s="21" t="s">
        <v>2658</v>
      </c>
      <c r="E1093" s="60"/>
      <c r="F1093" s="60"/>
      <c r="G1093" s="159" t="s">
        <v>1749</v>
      </c>
      <c r="H1093" s="159" t="s">
        <v>419</v>
      </c>
      <c r="I1093" s="184">
        <v>5390</v>
      </c>
      <c r="J1093" s="184">
        <v>1274.1099999999999</v>
      </c>
      <c r="K1093" s="184">
        <f t="shared" si="18"/>
        <v>6867452.8999999994</v>
      </c>
      <c r="L1093" s="21" t="s">
        <v>217</v>
      </c>
      <c r="M1093" s="135" t="s">
        <v>4163</v>
      </c>
      <c r="N1093" s="46" t="s">
        <v>2397</v>
      </c>
    </row>
    <row r="1094" spans="1:14" ht="45" x14ac:dyDescent="0.25">
      <c r="A1094" s="61">
        <v>1090</v>
      </c>
      <c r="B1094" s="46" t="s">
        <v>2656</v>
      </c>
      <c r="C1094" s="126" t="s">
        <v>2659</v>
      </c>
      <c r="D1094" s="21" t="s">
        <v>2660</v>
      </c>
      <c r="E1094" s="60"/>
      <c r="F1094" s="60"/>
      <c r="G1094" s="159" t="s">
        <v>1749</v>
      </c>
      <c r="H1094" s="159" t="s">
        <v>419</v>
      </c>
      <c r="I1094" s="184">
        <v>8930</v>
      </c>
      <c r="J1094" s="184">
        <v>1274.1099999999999</v>
      </c>
      <c r="K1094" s="184">
        <f t="shared" si="18"/>
        <v>11377802.299999999</v>
      </c>
      <c r="L1094" s="21" t="s">
        <v>217</v>
      </c>
      <c r="M1094" s="135" t="s">
        <v>4163</v>
      </c>
      <c r="N1094" s="46" t="s">
        <v>2397</v>
      </c>
    </row>
    <row r="1095" spans="1:14" ht="30" x14ac:dyDescent="0.25">
      <c r="A1095" s="61">
        <v>1091</v>
      </c>
      <c r="B1095" s="49" t="s">
        <v>2661</v>
      </c>
      <c r="C1095" s="126" t="s">
        <v>2662</v>
      </c>
      <c r="D1095" s="21" t="s">
        <v>2663</v>
      </c>
      <c r="E1095" s="60"/>
      <c r="F1095" s="60"/>
      <c r="G1095" s="1" t="s">
        <v>1632</v>
      </c>
      <c r="H1095" s="159" t="s">
        <v>227</v>
      </c>
      <c r="I1095" s="184">
        <v>2573</v>
      </c>
      <c r="J1095" s="184">
        <v>47.64</v>
      </c>
      <c r="K1095" s="184">
        <f t="shared" ref="K1095:K1158" si="19">I1095*J1095</f>
        <v>122577.72</v>
      </c>
      <c r="L1095" s="21" t="s">
        <v>437</v>
      </c>
      <c r="M1095" s="3" t="s">
        <v>4103</v>
      </c>
      <c r="N1095" s="46" t="s">
        <v>2405</v>
      </c>
    </row>
    <row r="1096" spans="1:14" ht="30" x14ac:dyDescent="0.25">
      <c r="A1096" s="61">
        <v>1092</v>
      </c>
      <c r="B1096" s="3" t="s">
        <v>2664</v>
      </c>
      <c r="C1096" s="265" t="s">
        <v>2665</v>
      </c>
      <c r="D1096" s="110" t="s">
        <v>2666</v>
      </c>
      <c r="E1096" s="60"/>
      <c r="F1096" s="60"/>
      <c r="G1096" s="159" t="s">
        <v>1399</v>
      </c>
      <c r="H1096" s="159" t="s">
        <v>83</v>
      </c>
      <c r="I1096" s="184">
        <v>94</v>
      </c>
      <c r="J1096" s="184">
        <v>5880</v>
      </c>
      <c r="K1096" s="184">
        <f t="shared" si="19"/>
        <v>552720</v>
      </c>
      <c r="L1096" s="21" t="s">
        <v>437</v>
      </c>
      <c r="M1096" s="3" t="s">
        <v>4103</v>
      </c>
      <c r="N1096" s="46" t="s">
        <v>2405</v>
      </c>
    </row>
    <row r="1097" spans="1:14" ht="45" x14ac:dyDescent="0.25">
      <c r="A1097" s="61">
        <v>1093</v>
      </c>
      <c r="B1097" s="21" t="s">
        <v>2664</v>
      </c>
      <c r="C1097" s="117" t="s">
        <v>2667</v>
      </c>
      <c r="D1097" s="21" t="s">
        <v>2668</v>
      </c>
      <c r="E1097" s="60"/>
      <c r="F1097" s="60"/>
      <c r="G1097" s="159" t="s">
        <v>1749</v>
      </c>
      <c r="H1097" s="159" t="s">
        <v>83</v>
      </c>
      <c r="I1097" s="184">
        <v>130</v>
      </c>
      <c r="J1097" s="184">
        <v>4440</v>
      </c>
      <c r="K1097" s="184">
        <f t="shared" si="19"/>
        <v>577200</v>
      </c>
      <c r="L1097" s="21" t="s">
        <v>217</v>
      </c>
      <c r="M1097" s="135" t="s">
        <v>4163</v>
      </c>
      <c r="N1097" s="46" t="s">
        <v>2397</v>
      </c>
    </row>
    <row r="1098" spans="1:14" ht="45" x14ac:dyDescent="0.25">
      <c r="A1098" s="61">
        <v>1094</v>
      </c>
      <c r="B1098" s="21" t="s">
        <v>2664</v>
      </c>
      <c r="C1098" s="117" t="s">
        <v>2669</v>
      </c>
      <c r="D1098" s="21" t="s">
        <v>2670</v>
      </c>
      <c r="E1098" s="60"/>
      <c r="F1098" s="60"/>
      <c r="G1098" s="159" t="s">
        <v>1749</v>
      </c>
      <c r="H1098" s="159" t="s">
        <v>83</v>
      </c>
      <c r="I1098" s="184">
        <v>122</v>
      </c>
      <c r="J1098" s="184">
        <v>5202</v>
      </c>
      <c r="K1098" s="184">
        <f t="shared" si="19"/>
        <v>634644</v>
      </c>
      <c r="L1098" s="21" t="s">
        <v>217</v>
      </c>
      <c r="M1098" s="135" t="s">
        <v>4163</v>
      </c>
      <c r="N1098" s="46" t="s">
        <v>2397</v>
      </c>
    </row>
    <row r="1099" spans="1:14" ht="45" x14ac:dyDescent="0.25">
      <c r="A1099" s="61">
        <v>1095</v>
      </c>
      <c r="B1099" s="21" t="s">
        <v>2664</v>
      </c>
      <c r="C1099" s="117" t="s">
        <v>2671</v>
      </c>
      <c r="D1099" s="21" t="s">
        <v>2672</v>
      </c>
      <c r="E1099" s="60"/>
      <c r="F1099" s="60"/>
      <c r="G1099" s="159" t="s">
        <v>1749</v>
      </c>
      <c r="H1099" s="159" t="s">
        <v>83</v>
      </c>
      <c r="I1099" s="184">
        <v>286</v>
      </c>
      <c r="J1099" s="184">
        <v>5220</v>
      </c>
      <c r="K1099" s="184">
        <f t="shared" si="19"/>
        <v>1492920</v>
      </c>
      <c r="L1099" s="21" t="s">
        <v>217</v>
      </c>
      <c r="M1099" s="135" t="s">
        <v>4163</v>
      </c>
      <c r="N1099" s="46" t="s">
        <v>2397</v>
      </c>
    </row>
    <row r="1100" spans="1:14" ht="45" x14ac:dyDescent="0.25">
      <c r="A1100" s="61">
        <v>1096</v>
      </c>
      <c r="B1100" s="21" t="s">
        <v>2664</v>
      </c>
      <c r="C1100" s="117" t="s">
        <v>2673</v>
      </c>
      <c r="D1100" s="21" t="s">
        <v>2674</v>
      </c>
      <c r="E1100" s="60"/>
      <c r="F1100" s="60"/>
      <c r="G1100" s="159" t="s">
        <v>1749</v>
      </c>
      <c r="H1100" s="159" t="s">
        <v>83</v>
      </c>
      <c r="I1100" s="184">
        <v>371</v>
      </c>
      <c r="J1100" s="184">
        <v>5544</v>
      </c>
      <c r="K1100" s="184">
        <f t="shared" si="19"/>
        <v>2056824</v>
      </c>
      <c r="L1100" s="21" t="s">
        <v>217</v>
      </c>
      <c r="M1100" s="135" t="s">
        <v>4163</v>
      </c>
      <c r="N1100" s="46" t="s">
        <v>2397</v>
      </c>
    </row>
    <row r="1101" spans="1:14" ht="45" x14ac:dyDescent="0.25">
      <c r="A1101" s="61">
        <v>1097</v>
      </c>
      <c r="B1101" s="21" t="s">
        <v>2664</v>
      </c>
      <c r="C1101" s="117" t="s">
        <v>2675</v>
      </c>
      <c r="D1101" s="21" t="s">
        <v>2676</v>
      </c>
      <c r="E1101" s="60"/>
      <c r="F1101" s="60"/>
      <c r="G1101" s="159" t="s">
        <v>1749</v>
      </c>
      <c r="H1101" s="159" t="s">
        <v>83</v>
      </c>
      <c r="I1101" s="184">
        <v>148</v>
      </c>
      <c r="J1101" s="184">
        <v>6880</v>
      </c>
      <c r="K1101" s="184">
        <f t="shared" si="19"/>
        <v>1018240</v>
      </c>
      <c r="L1101" s="21" t="s">
        <v>217</v>
      </c>
      <c r="M1101" s="135" t="s">
        <v>4163</v>
      </c>
      <c r="N1101" s="46" t="s">
        <v>2397</v>
      </c>
    </row>
    <row r="1102" spans="1:14" ht="45" x14ac:dyDescent="0.25">
      <c r="A1102" s="61">
        <v>1098</v>
      </c>
      <c r="B1102" s="55" t="s">
        <v>2664</v>
      </c>
      <c r="C1102" s="117" t="s">
        <v>2677</v>
      </c>
      <c r="D1102" s="21" t="s">
        <v>2678</v>
      </c>
      <c r="E1102" s="60"/>
      <c r="F1102" s="60"/>
      <c r="G1102" s="159" t="s">
        <v>1749</v>
      </c>
      <c r="H1102" s="159" t="s">
        <v>83</v>
      </c>
      <c r="I1102" s="184">
        <v>374</v>
      </c>
      <c r="J1102" s="184">
        <v>7814</v>
      </c>
      <c r="K1102" s="184">
        <f t="shared" si="19"/>
        <v>2922436</v>
      </c>
      <c r="L1102" s="21" t="s">
        <v>217</v>
      </c>
      <c r="M1102" s="135" t="s">
        <v>4163</v>
      </c>
      <c r="N1102" s="46" t="s">
        <v>2397</v>
      </c>
    </row>
    <row r="1103" spans="1:14" ht="45" x14ac:dyDescent="0.25">
      <c r="A1103" s="61">
        <v>1099</v>
      </c>
      <c r="B1103" s="21" t="s">
        <v>2664</v>
      </c>
      <c r="C1103" s="117" t="s">
        <v>2679</v>
      </c>
      <c r="D1103" s="21" t="s">
        <v>2680</v>
      </c>
      <c r="E1103" s="60"/>
      <c r="F1103" s="60"/>
      <c r="G1103" s="159" t="s">
        <v>1749</v>
      </c>
      <c r="H1103" s="159" t="s">
        <v>83</v>
      </c>
      <c r="I1103" s="184">
        <v>154</v>
      </c>
      <c r="J1103" s="184">
        <v>17770</v>
      </c>
      <c r="K1103" s="184">
        <f t="shared" si="19"/>
        <v>2736580</v>
      </c>
      <c r="L1103" s="21" t="s">
        <v>217</v>
      </c>
      <c r="M1103" s="135" t="s">
        <v>4163</v>
      </c>
      <c r="N1103" s="46" t="s">
        <v>2397</v>
      </c>
    </row>
    <row r="1104" spans="1:14" ht="45" x14ac:dyDescent="0.25">
      <c r="A1104" s="61">
        <v>1100</v>
      </c>
      <c r="B1104" s="55" t="s">
        <v>2664</v>
      </c>
      <c r="C1104" s="117" t="s">
        <v>2681</v>
      </c>
      <c r="D1104" s="21" t="s">
        <v>2682</v>
      </c>
      <c r="E1104" s="60"/>
      <c r="F1104" s="60"/>
      <c r="G1104" s="159" t="s">
        <v>1749</v>
      </c>
      <c r="H1104" s="159" t="s">
        <v>83</v>
      </c>
      <c r="I1104" s="184">
        <v>20</v>
      </c>
      <c r="J1104" s="184">
        <v>14870</v>
      </c>
      <c r="K1104" s="184">
        <f t="shared" si="19"/>
        <v>297400</v>
      </c>
      <c r="L1104" s="21" t="s">
        <v>217</v>
      </c>
      <c r="M1104" s="135" t="s">
        <v>4163</v>
      </c>
      <c r="N1104" s="46" t="s">
        <v>2397</v>
      </c>
    </row>
    <row r="1105" spans="1:14" ht="45" x14ac:dyDescent="0.25">
      <c r="A1105" s="61">
        <v>1101</v>
      </c>
      <c r="B1105" s="145"/>
      <c r="C1105" s="117" t="s">
        <v>2683</v>
      </c>
      <c r="D1105" s="21" t="s">
        <v>2684</v>
      </c>
      <c r="E1105" s="60"/>
      <c r="F1105" s="60"/>
      <c r="G1105" s="159" t="s">
        <v>1749</v>
      </c>
      <c r="H1105" s="159" t="s">
        <v>83</v>
      </c>
      <c r="I1105" s="184">
        <v>14</v>
      </c>
      <c r="J1105" s="184">
        <v>22400</v>
      </c>
      <c r="K1105" s="184">
        <f t="shared" si="19"/>
        <v>313600</v>
      </c>
      <c r="L1105" s="21" t="s">
        <v>217</v>
      </c>
      <c r="M1105" s="135" t="s">
        <v>4163</v>
      </c>
      <c r="N1105" s="46" t="s">
        <v>2397</v>
      </c>
    </row>
    <row r="1106" spans="1:14" ht="45" x14ac:dyDescent="0.25">
      <c r="A1106" s="61">
        <v>1102</v>
      </c>
      <c r="B1106" s="3"/>
      <c r="C1106" s="117" t="s">
        <v>2685</v>
      </c>
      <c r="D1106" s="21" t="s">
        <v>2686</v>
      </c>
      <c r="E1106" s="60"/>
      <c r="F1106" s="60"/>
      <c r="G1106" s="159" t="s">
        <v>1749</v>
      </c>
      <c r="H1106" s="159" t="s">
        <v>83</v>
      </c>
      <c r="I1106" s="184">
        <v>2</v>
      </c>
      <c r="J1106" s="184">
        <v>44643</v>
      </c>
      <c r="K1106" s="184">
        <f t="shared" si="19"/>
        <v>89286</v>
      </c>
      <c r="L1106" s="21" t="s">
        <v>217</v>
      </c>
      <c r="M1106" s="135" t="s">
        <v>4163</v>
      </c>
      <c r="N1106" s="46" t="s">
        <v>2397</v>
      </c>
    </row>
    <row r="1107" spans="1:14" ht="45" x14ac:dyDescent="0.25">
      <c r="A1107" s="61">
        <v>1103</v>
      </c>
      <c r="B1107" s="3"/>
      <c r="C1107" s="117" t="s">
        <v>2687</v>
      </c>
      <c r="D1107" s="21" t="s">
        <v>2688</v>
      </c>
      <c r="E1107" s="60"/>
      <c r="F1107" s="60"/>
      <c r="G1107" s="159" t="s">
        <v>1749</v>
      </c>
      <c r="H1107" s="159" t="s">
        <v>83</v>
      </c>
      <c r="I1107" s="184">
        <v>34</v>
      </c>
      <c r="J1107" s="184">
        <v>58500</v>
      </c>
      <c r="K1107" s="184">
        <f t="shared" si="19"/>
        <v>1989000</v>
      </c>
      <c r="L1107" s="21" t="s">
        <v>217</v>
      </c>
      <c r="M1107" s="135" t="s">
        <v>4163</v>
      </c>
      <c r="N1107" s="46" t="s">
        <v>2397</v>
      </c>
    </row>
    <row r="1108" spans="1:14" ht="45" x14ac:dyDescent="0.25">
      <c r="A1108" s="61">
        <v>1104</v>
      </c>
      <c r="B1108" s="3"/>
      <c r="C1108" s="117" t="s">
        <v>2689</v>
      </c>
      <c r="D1108" s="21" t="s">
        <v>2690</v>
      </c>
      <c r="E1108" s="60"/>
      <c r="F1108" s="60"/>
      <c r="G1108" s="159" t="s">
        <v>1749</v>
      </c>
      <c r="H1108" s="159" t="s">
        <v>83</v>
      </c>
      <c r="I1108" s="184">
        <v>54</v>
      </c>
      <c r="J1108" s="184">
        <v>68303</v>
      </c>
      <c r="K1108" s="184">
        <f t="shared" si="19"/>
        <v>3688362</v>
      </c>
      <c r="L1108" s="21" t="s">
        <v>217</v>
      </c>
      <c r="M1108" s="135" t="s">
        <v>4163</v>
      </c>
      <c r="N1108" s="46" t="s">
        <v>2397</v>
      </c>
    </row>
    <row r="1109" spans="1:14" ht="45" x14ac:dyDescent="0.25">
      <c r="A1109" s="61">
        <v>1105</v>
      </c>
      <c r="B1109" s="3" t="s">
        <v>2691</v>
      </c>
      <c r="C1109" s="126" t="s">
        <v>2692</v>
      </c>
      <c r="D1109" s="21" t="s">
        <v>2693</v>
      </c>
      <c r="E1109" s="60"/>
      <c r="F1109" s="60"/>
      <c r="G1109" s="159" t="s">
        <v>1749</v>
      </c>
      <c r="H1109" s="159" t="s">
        <v>227</v>
      </c>
      <c r="I1109" s="184">
        <v>178</v>
      </c>
      <c r="J1109" s="184">
        <v>3660</v>
      </c>
      <c r="K1109" s="184">
        <f t="shared" si="19"/>
        <v>651480</v>
      </c>
      <c r="L1109" s="21" t="s">
        <v>217</v>
      </c>
      <c r="M1109" s="135" t="s">
        <v>4163</v>
      </c>
      <c r="N1109" s="46" t="s">
        <v>2397</v>
      </c>
    </row>
    <row r="1110" spans="1:14" ht="45" x14ac:dyDescent="0.25">
      <c r="A1110" s="61">
        <v>1106</v>
      </c>
      <c r="B1110" s="21" t="s">
        <v>2691</v>
      </c>
      <c r="C1110" s="117" t="s">
        <v>2694</v>
      </c>
      <c r="D1110" s="21" t="s">
        <v>2695</v>
      </c>
      <c r="E1110" s="60"/>
      <c r="F1110" s="60"/>
      <c r="G1110" s="159" t="s">
        <v>1749</v>
      </c>
      <c r="H1110" s="159" t="s">
        <v>227</v>
      </c>
      <c r="I1110" s="184">
        <v>436</v>
      </c>
      <c r="J1110" s="184">
        <v>4289</v>
      </c>
      <c r="K1110" s="184">
        <f t="shared" si="19"/>
        <v>1870004</v>
      </c>
      <c r="L1110" s="21" t="s">
        <v>217</v>
      </c>
      <c r="M1110" s="135" t="s">
        <v>4163</v>
      </c>
      <c r="N1110" s="46" t="s">
        <v>2397</v>
      </c>
    </row>
    <row r="1111" spans="1:14" ht="45" x14ac:dyDescent="0.25">
      <c r="A1111" s="61">
        <v>1107</v>
      </c>
      <c r="B1111" s="3" t="s">
        <v>2691</v>
      </c>
      <c r="C1111" s="126" t="s">
        <v>2696</v>
      </c>
      <c r="D1111" s="21" t="s">
        <v>2697</v>
      </c>
      <c r="E1111" s="60"/>
      <c r="F1111" s="60"/>
      <c r="G1111" s="159" t="s">
        <v>1749</v>
      </c>
      <c r="H1111" s="159" t="s">
        <v>227</v>
      </c>
      <c r="I1111" s="184">
        <v>557</v>
      </c>
      <c r="J1111" s="184">
        <v>4891</v>
      </c>
      <c r="K1111" s="184">
        <f t="shared" si="19"/>
        <v>2724287</v>
      </c>
      <c r="L1111" s="21" t="s">
        <v>217</v>
      </c>
      <c r="M1111" s="135" t="s">
        <v>4163</v>
      </c>
      <c r="N1111" s="46" t="s">
        <v>2397</v>
      </c>
    </row>
    <row r="1112" spans="1:14" ht="45" x14ac:dyDescent="0.25">
      <c r="A1112" s="61">
        <v>1108</v>
      </c>
      <c r="B1112" s="3" t="s">
        <v>2691</v>
      </c>
      <c r="C1112" s="126" t="s">
        <v>2698</v>
      </c>
      <c r="D1112" s="21" t="s">
        <v>2699</v>
      </c>
      <c r="E1112" s="60"/>
      <c r="F1112" s="60"/>
      <c r="G1112" s="159" t="s">
        <v>1749</v>
      </c>
      <c r="H1112" s="159" t="s">
        <v>227</v>
      </c>
      <c r="I1112" s="184">
        <v>747</v>
      </c>
      <c r="J1112" s="184">
        <v>7430</v>
      </c>
      <c r="K1112" s="184">
        <f t="shared" si="19"/>
        <v>5550210</v>
      </c>
      <c r="L1112" s="21" t="s">
        <v>217</v>
      </c>
      <c r="M1112" s="135" t="s">
        <v>4163</v>
      </c>
      <c r="N1112" s="46" t="s">
        <v>2397</v>
      </c>
    </row>
    <row r="1113" spans="1:14" ht="45" x14ac:dyDescent="0.25">
      <c r="A1113" s="61">
        <v>1109</v>
      </c>
      <c r="B1113" s="3" t="s">
        <v>2691</v>
      </c>
      <c r="C1113" s="126" t="s">
        <v>2700</v>
      </c>
      <c r="D1113" s="21" t="s">
        <v>2701</v>
      </c>
      <c r="E1113" s="60"/>
      <c r="F1113" s="60"/>
      <c r="G1113" s="159" t="s">
        <v>1749</v>
      </c>
      <c r="H1113" s="159" t="s">
        <v>227</v>
      </c>
      <c r="I1113" s="184">
        <v>582</v>
      </c>
      <c r="J1113" s="184">
        <v>8185</v>
      </c>
      <c r="K1113" s="184">
        <f t="shared" si="19"/>
        <v>4763670</v>
      </c>
      <c r="L1113" s="21" t="s">
        <v>217</v>
      </c>
      <c r="M1113" s="135" t="s">
        <v>4163</v>
      </c>
      <c r="N1113" s="46" t="s">
        <v>2397</v>
      </c>
    </row>
    <row r="1114" spans="1:14" ht="45" x14ac:dyDescent="0.25">
      <c r="A1114" s="61">
        <v>1110</v>
      </c>
      <c r="B1114" s="3" t="s">
        <v>2691</v>
      </c>
      <c r="C1114" s="126" t="s">
        <v>2702</v>
      </c>
      <c r="D1114" s="21" t="s">
        <v>2703</v>
      </c>
      <c r="E1114" s="60"/>
      <c r="F1114" s="60"/>
      <c r="G1114" s="159" t="s">
        <v>1749</v>
      </c>
      <c r="H1114" s="159" t="s">
        <v>227</v>
      </c>
      <c r="I1114" s="184">
        <v>72</v>
      </c>
      <c r="J1114" s="184">
        <v>8424</v>
      </c>
      <c r="K1114" s="184">
        <f t="shared" si="19"/>
        <v>606528</v>
      </c>
      <c r="L1114" s="21" t="s">
        <v>217</v>
      </c>
      <c r="M1114" s="135" t="s">
        <v>4163</v>
      </c>
      <c r="N1114" s="46" t="s">
        <v>2397</v>
      </c>
    </row>
    <row r="1115" spans="1:14" ht="45" x14ac:dyDescent="0.25">
      <c r="A1115" s="61">
        <v>1111</v>
      </c>
      <c r="B1115" s="21" t="s">
        <v>2691</v>
      </c>
      <c r="C1115" s="117" t="s">
        <v>2704</v>
      </c>
      <c r="D1115" s="21" t="s">
        <v>2705</v>
      </c>
      <c r="E1115" s="60"/>
      <c r="F1115" s="60"/>
      <c r="G1115" s="159" t="s">
        <v>1749</v>
      </c>
      <c r="H1115" s="159" t="s">
        <v>227</v>
      </c>
      <c r="I1115" s="184">
        <v>426</v>
      </c>
      <c r="J1115" s="184">
        <v>18128</v>
      </c>
      <c r="K1115" s="184">
        <f t="shared" si="19"/>
        <v>7722528</v>
      </c>
      <c r="L1115" s="21" t="s">
        <v>217</v>
      </c>
      <c r="M1115" s="135" t="s">
        <v>4163</v>
      </c>
      <c r="N1115" s="46" t="s">
        <v>2397</v>
      </c>
    </row>
    <row r="1116" spans="1:14" ht="30" x14ac:dyDescent="0.25">
      <c r="A1116" s="61">
        <v>1112</v>
      </c>
      <c r="B1116" s="46" t="s">
        <v>2691</v>
      </c>
      <c r="C1116" s="126" t="s">
        <v>2706</v>
      </c>
      <c r="D1116" s="21" t="s">
        <v>2707</v>
      </c>
      <c r="E1116" s="60"/>
      <c r="F1116" s="60"/>
      <c r="G1116" s="1" t="s">
        <v>1632</v>
      </c>
      <c r="H1116" s="159" t="s">
        <v>83</v>
      </c>
      <c r="I1116" s="184">
        <v>2005</v>
      </c>
      <c r="J1116" s="184">
        <v>42</v>
      </c>
      <c r="K1116" s="184">
        <f t="shared" si="19"/>
        <v>84210</v>
      </c>
      <c r="L1116" s="21" t="s">
        <v>437</v>
      </c>
      <c r="M1116" s="3" t="s">
        <v>4103</v>
      </c>
      <c r="N1116" s="3" t="s">
        <v>2405</v>
      </c>
    </row>
    <row r="1117" spans="1:14" ht="30" x14ac:dyDescent="0.25">
      <c r="A1117" s="61">
        <v>1113</v>
      </c>
      <c r="B1117" s="46" t="s">
        <v>2691</v>
      </c>
      <c r="C1117" s="126" t="s">
        <v>2708</v>
      </c>
      <c r="D1117" s="21" t="s">
        <v>2709</v>
      </c>
      <c r="E1117" s="60"/>
      <c r="F1117" s="60"/>
      <c r="G1117" s="1" t="s">
        <v>1632</v>
      </c>
      <c r="H1117" s="159" t="s">
        <v>83</v>
      </c>
      <c r="I1117" s="184">
        <v>2005</v>
      </c>
      <c r="J1117" s="184">
        <v>61</v>
      </c>
      <c r="K1117" s="184">
        <f t="shared" si="19"/>
        <v>122305</v>
      </c>
      <c r="L1117" s="21" t="s">
        <v>437</v>
      </c>
      <c r="M1117" s="3" t="s">
        <v>4103</v>
      </c>
      <c r="N1117" s="3" t="s">
        <v>2405</v>
      </c>
    </row>
    <row r="1118" spans="1:14" ht="30" x14ac:dyDescent="0.25">
      <c r="A1118" s="61">
        <v>1114</v>
      </c>
      <c r="B1118" s="46" t="s">
        <v>2710</v>
      </c>
      <c r="C1118" s="126" t="s">
        <v>2711</v>
      </c>
      <c r="D1118" s="21" t="s">
        <v>2712</v>
      </c>
      <c r="E1118" s="60"/>
      <c r="F1118" s="60"/>
      <c r="G1118" s="159" t="s">
        <v>1399</v>
      </c>
      <c r="H1118" s="159" t="s">
        <v>227</v>
      </c>
      <c r="I1118" s="184">
        <v>38136</v>
      </c>
      <c r="J1118" s="184">
        <v>18</v>
      </c>
      <c r="K1118" s="184">
        <f t="shared" si="19"/>
        <v>686448</v>
      </c>
      <c r="L1118" s="21" t="s">
        <v>356</v>
      </c>
      <c r="M1118" s="3" t="s">
        <v>4103</v>
      </c>
      <c r="N1118" s="3" t="s">
        <v>2405</v>
      </c>
    </row>
    <row r="1119" spans="1:14" ht="30" x14ac:dyDescent="0.25">
      <c r="A1119" s="61">
        <v>1115</v>
      </c>
      <c r="B1119" s="55" t="s">
        <v>2713</v>
      </c>
      <c r="C1119" s="126" t="s">
        <v>2714</v>
      </c>
      <c r="D1119" s="21" t="s">
        <v>2715</v>
      </c>
      <c r="E1119" s="60"/>
      <c r="F1119" s="60"/>
      <c r="G1119" s="159" t="s">
        <v>1399</v>
      </c>
      <c r="H1119" s="159" t="s">
        <v>83</v>
      </c>
      <c r="I1119" s="184">
        <v>11</v>
      </c>
      <c r="J1119" s="184">
        <v>18705</v>
      </c>
      <c r="K1119" s="184">
        <f t="shared" si="19"/>
        <v>205755</v>
      </c>
      <c r="L1119" s="21" t="s">
        <v>1742</v>
      </c>
      <c r="M1119" s="3" t="s">
        <v>4103</v>
      </c>
      <c r="N1119" s="3" t="s">
        <v>2405</v>
      </c>
    </row>
    <row r="1120" spans="1:14" ht="30" x14ac:dyDescent="0.25">
      <c r="A1120" s="61">
        <v>1116</v>
      </c>
      <c r="B1120" s="266" t="s">
        <v>2691</v>
      </c>
      <c r="C1120" s="126" t="s">
        <v>2716</v>
      </c>
      <c r="D1120" s="21" t="s">
        <v>2717</v>
      </c>
      <c r="E1120" s="60"/>
      <c r="F1120" s="60"/>
      <c r="G1120" s="159" t="s">
        <v>1399</v>
      </c>
      <c r="H1120" s="159" t="s">
        <v>227</v>
      </c>
      <c r="I1120" s="184">
        <v>209</v>
      </c>
      <c r="J1120" s="184">
        <v>1477</v>
      </c>
      <c r="K1120" s="184">
        <f t="shared" si="19"/>
        <v>308693</v>
      </c>
      <c r="L1120" s="21" t="s">
        <v>437</v>
      </c>
      <c r="M1120" s="3" t="s">
        <v>4103</v>
      </c>
      <c r="N1120" s="3" t="s">
        <v>2405</v>
      </c>
    </row>
    <row r="1121" spans="1:14" ht="30" x14ac:dyDescent="0.25">
      <c r="A1121" s="61">
        <v>1117</v>
      </c>
      <c r="B1121" s="21" t="s">
        <v>2664</v>
      </c>
      <c r="C1121" s="267" t="s">
        <v>2718</v>
      </c>
      <c r="D1121" s="125" t="s">
        <v>4068</v>
      </c>
      <c r="E1121" s="60"/>
      <c r="F1121" s="60"/>
      <c r="G1121" s="159" t="s">
        <v>1399</v>
      </c>
      <c r="H1121" s="159" t="s">
        <v>227</v>
      </c>
      <c r="I1121" s="184">
        <v>12</v>
      </c>
      <c r="J1121" s="184">
        <v>2980</v>
      </c>
      <c r="K1121" s="184">
        <f t="shared" si="19"/>
        <v>35760</v>
      </c>
      <c r="L1121" s="21" t="s">
        <v>437</v>
      </c>
      <c r="M1121" s="3" t="s">
        <v>4103</v>
      </c>
      <c r="N1121" s="3" t="s">
        <v>2405</v>
      </c>
    </row>
    <row r="1122" spans="1:14" ht="45" x14ac:dyDescent="0.25">
      <c r="A1122" s="61">
        <v>1118</v>
      </c>
      <c r="B1122" s="46" t="s">
        <v>2691</v>
      </c>
      <c r="C1122" s="126" t="s">
        <v>2719</v>
      </c>
      <c r="D1122" s="21" t="s">
        <v>2720</v>
      </c>
      <c r="E1122" s="60"/>
      <c r="F1122" s="60"/>
      <c r="G1122" s="159" t="s">
        <v>1399</v>
      </c>
      <c r="H1122" s="159" t="s">
        <v>83</v>
      </c>
      <c r="I1122" s="184">
        <v>218</v>
      </c>
      <c r="J1122" s="184">
        <v>4689</v>
      </c>
      <c r="K1122" s="184">
        <f t="shared" si="19"/>
        <v>1022202</v>
      </c>
      <c r="L1122" s="21" t="s">
        <v>1744</v>
      </c>
      <c r="M1122" s="135" t="s">
        <v>4163</v>
      </c>
      <c r="N1122" s="46" t="s">
        <v>2397</v>
      </c>
    </row>
    <row r="1123" spans="1:14" ht="45" x14ac:dyDescent="0.25">
      <c r="A1123" s="61">
        <v>1119</v>
      </c>
      <c r="B1123" s="3" t="s">
        <v>2691</v>
      </c>
      <c r="C1123" s="152" t="s">
        <v>2721</v>
      </c>
      <c r="D1123" s="21" t="s">
        <v>2722</v>
      </c>
      <c r="E1123" s="60"/>
      <c r="F1123" s="60"/>
      <c r="G1123" s="159" t="s">
        <v>1399</v>
      </c>
      <c r="H1123" s="159" t="s">
        <v>83</v>
      </c>
      <c r="I1123" s="184">
        <v>80</v>
      </c>
      <c r="J1123" s="184">
        <v>4689</v>
      </c>
      <c r="K1123" s="184">
        <f t="shared" si="19"/>
        <v>375120</v>
      </c>
      <c r="L1123" s="21" t="s">
        <v>1744</v>
      </c>
      <c r="M1123" s="135" t="s">
        <v>4163</v>
      </c>
      <c r="N1123" s="46" t="s">
        <v>2397</v>
      </c>
    </row>
    <row r="1124" spans="1:14" ht="45" x14ac:dyDescent="0.25">
      <c r="A1124" s="61">
        <v>1120</v>
      </c>
      <c r="B1124" s="3" t="s">
        <v>2691</v>
      </c>
      <c r="C1124" s="152" t="s">
        <v>2723</v>
      </c>
      <c r="D1124" s="21" t="s">
        <v>2724</v>
      </c>
      <c r="E1124" s="60"/>
      <c r="F1124" s="60"/>
      <c r="G1124" s="159" t="s">
        <v>1399</v>
      </c>
      <c r="H1124" s="159" t="s">
        <v>83</v>
      </c>
      <c r="I1124" s="184">
        <v>16</v>
      </c>
      <c r="J1124" s="184">
        <v>13000</v>
      </c>
      <c r="K1124" s="184">
        <f t="shared" si="19"/>
        <v>208000</v>
      </c>
      <c r="L1124" s="21" t="s">
        <v>1744</v>
      </c>
      <c r="M1124" s="135" t="s">
        <v>4163</v>
      </c>
      <c r="N1124" s="46" t="s">
        <v>2397</v>
      </c>
    </row>
    <row r="1125" spans="1:14" ht="45" x14ac:dyDescent="0.25">
      <c r="A1125" s="61">
        <v>1121</v>
      </c>
      <c r="B1125" s="46" t="s">
        <v>2691</v>
      </c>
      <c r="C1125" s="126" t="s">
        <v>2725</v>
      </c>
      <c r="D1125" s="21" t="s">
        <v>2726</v>
      </c>
      <c r="E1125" s="60"/>
      <c r="F1125" s="60"/>
      <c r="G1125" s="159" t="s">
        <v>1399</v>
      </c>
      <c r="H1125" s="159" t="s">
        <v>227</v>
      </c>
      <c r="I1125" s="184">
        <v>832.2</v>
      </c>
      <c r="J1125" s="184">
        <v>1512</v>
      </c>
      <c r="K1125" s="184">
        <f t="shared" si="19"/>
        <v>1258286.4000000001</v>
      </c>
      <c r="L1125" s="21" t="s">
        <v>217</v>
      </c>
      <c r="M1125" s="135" t="s">
        <v>4163</v>
      </c>
      <c r="N1125" s="46" t="s">
        <v>2397</v>
      </c>
    </row>
    <row r="1126" spans="1:14" ht="30" x14ac:dyDescent="0.25">
      <c r="A1126" s="61">
        <v>1122</v>
      </c>
      <c r="B1126" s="46" t="s">
        <v>2691</v>
      </c>
      <c r="C1126" s="126" t="s">
        <v>2727</v>
      </c>
      <c r="D1126" s="21" t="s">
        <v>2728</v>
      </c>
      <c r="E1126" s="60"/>
      <c r="F1126" s="60"/>
      <c r="G1126" s="159" t="s">
        <v>1399</v>
      </c>
      <c r="H1126" s="159" t="s">
        <v>227</v>
      </c>
      <c r="I1126" s="184">
        <v>187.2</v>
      </c>
      <c r="J1126" s="184">
        <v>1675</v>
      </c>
      <c r="K1126" s="184">
        <f t="shared" si="19"/>
        <v>313560</v>
      </c>
      <c r="L1126" s="21" t="s">
        <v>217</v>
      </c>
      <c r="M1126" s="3" t="s">
        <v>4103</v>
      </c>
      <c r="N1126" s="3" t="s">
        <v>2405</v>
      </c>
    </row>
    <row r="1127" spans="1:14" ht="45" x14ac:dyDescent="0.25">
      <c r="A1127" s="61">
        <v>1123</v>
      </c>
      <c r="B1127" s="46" t="s">
        <v>2691</v>
      </c>
      <c r="C1127" s="126" t="s">
        <v>2729</v>
      </c>
      <c r="D1127" s="21" t="s">
        <v>2730</v>
      </c>
      <c r="E1127" s="60"/>
      <c r="F1127" s="60"/>
      <c r="G1127" s="159" t="s">
        <v>1399</v>
      </c>
      <c r="H1127" s="159" t="s">
        <v>227</v>
      </c>
      <c r="I1127" s="184">
        <v>386.8</v>
      </c>
      <c r="J1127" s="184">
        <v>1961</v>
      </c>
      <c r="K1127" s="184">
        <f t="shared" si="19"/>
        <v>758514.8</v>
      </c>
      <c r="L1127" s="21" t="s">
        <v>217</v>
      </c>
      <c r="M1127" s="135" t="s">
        <v>4163</v>
      </c>
      <c r="N1127" s="46" t="s">
        <v>2397</v>
      </c>
    </row>
    <row r="1128" spans="1:14" ht="45" x14ac:dyDescent="0.25">
      <c r="A1128" s="61">
        <v>1124</v>
      </c>
      <c r="B1128" s="46" t="s">
        <v>2691</v>
      </c>
      <c r="C1128" s="126" t="s">
        <v>2731</v>
      </c>
      <c r="D1128" s="21" t="s">
        <v>2732</v>
      </c>
      <c r="E1128" s="60"/>
      <c r="F1128" s="60"/>
      <c r="G1128" s="159" t="s">
        <v>1399</v>
      </c>
      <c r="H1128" s="159" t="s">
        <v>227</v>
      </c>
      <c r="I1128" s="184">
        <v>506.4</v>
      </c>
      <c r="J1128" s="184">
        <v>2295</v>
      </c>
      <c r="K1128" s="184">
        <f t="shared" si="19"/>
        <v>1162188</v>
      </c>
      <c r="L1128" s="21" t="s">
        <v>217</v>
      </c>
      <c r="M1128" s="135" t="s">
        <v>4163</v>
      </c>
      <c r="N1128" s="46" t="s">
        <v>2397</v>
      </c>
    </row>
    <row r="1129" spans="1:14" ht="45" x14ac:dyDescent="0.25">
      <c r="A1129" s="61">
        <v>1125</v>
      </c>
      <c r="B1129" s="46" t="s">
        <v>2691</v>
      </c>
      <c r="C1129" s="126" t="s">
        <v>2733</v>
      </c>
      <c r="D1129" s="21" t="s">
        <v>2734</v>
      </c>
      <c r="E1129" s="60"/>
      <c r="F1129" s="60"/>
      <c r="G1129" s="159" t="s">
        <v>1399</v>
      </c>
      <c r="H1129" s="159" t="s">
        <v>227</v>
      </c>
      <c r="I1129" s="184">
        <v>274.60000000000002</v>
      </c>
      <c r="J1129" s="184">
        <v>2893.75</v>
      </c>
      <c r="K1129" s="184">
        <f t="shared" si="19"/>
        <v>794623.75000000012</v>
      </c>
      <c r="L1129" s="21" t="s">
        <v>217</v>
      </c>
      <c r="M1129" s="135" t="s">
        <v>4163</v>
      </c>
      <c r="N1129" s="46" t="s">
        <v>2397</v>
      </c>
    </row>
    <row r="1130" spans="1:14" ht="45" x14ac:dyDescent="0.25">
      <c r="A1130" s="61">
        <v>1126</v>
      </c>
      <c r="B1130" s="3" t="s">
        <v>2691</v>
      </c>
      <c r="C1130" s="126" t="s">
        <v>2735</v>
      </c>
      <c r="D1130" s="21" t="s">
        <v>2736</v>
      </c>
      <c r="E1130" s="60"/>
      <c r="F1130" s="60"/>
      <c r="G1130" s="159" t="s">
        <v>1399</v>
      </c>
      <c r="H1130" s="159" t="s">
        <v>227</v>
      </c>
      <c r="I1130" s="184">
        <v>366.8</v>
      </c>
      <c r="J1130" s="184">
        <v>3400</v>
      </c>
      <c r="K1130" s="184">
        <f t="shared" si="19"/>
        <v>1247120</v>
      </c>
      <c r="L1130" s="21" t="s">
        <v>217</v>
      </c>
      <c r="M1130" s="135" t="s">
        <v>4163</v>
      </c>
      <c r="N1130" s="46" t="s">
        <v>2397</v>
      </c>
    </row>
    <row r="1131" spans="1:14" ht="30" x14ac:dyDescent="0.25">
      <c r="A1131" s="61">
        <v>1127</v>
      </c>
      <c r="B1131" s="145"/>
      <c r="C1131" s="152" t="s">
        <v>2737</v>
      </c>
      <c r="D1131" s="21" t="s">
        <v>2738</v>
      </c>
      <c r="E1131" s="60"/>
      <c r="F1131" s="60"/>
      <c r="G1131" s="159" t="s">
        <v>1399</v>
      </c>
      <c r="H1131" s="159" t="s">
        <v>227</v>
      </c>
      <c r="I1131" s="184">
        <v>13</v>
      </c>
      <c r="J1131" s="184">
        <v>6575</v>
      </c>
      <c r="K1131" s="184">
        <f t="shared" si="19"/>
        <v>85475</v>
      </c>
      <c r="L1131" s="21" t="s">
        <v>217</v>
      </c>
      <c r="M1131" s="3" t="s">
        <v>4103</v>
      </c>
      <c r="N1131" s="3" t="s">
        <v>2405</v>
      </c>
    </row>
    <row r="1132" spans="1:14" ht="30" x14ac:dyDescent="0.25">
      <c r="A1132" s="61">
        <v>1128</v>
      </c>
      <c r="B1132" s="46" t="s">
        <v>2691</v>
      </c>
      <c r="C1132" s="126" t="s">
        <v>2739</v>
      </c>
      <c r="D1132" s="21" t="s">
        <v>2740</v>
      </c>
      <c r="E1132" s="60"/>
      <c r="F1132" s="60"/>
      <c r="G1132" s="159" t="s">
        <v>1399</v>
      </c>
      <c r="H1132" s="159" t="s">
        <v>227</v>
      </c>
      <c r="I1132" s="184">
        <v>243.6</v>
      </c>
      <c r="J1132" s="184">
        <v>6575</v>
      </c>
      <c r="K1132" s="184">
        <f t="shared" si="19"/>
        <v>1601670</v>
      </c>
      <c r="L1132" s="21" t="s">
        <v>217</v>
      </c>
      <c r="M1132" s="3" t="s">
        <v>4103</v>
      </c>
      <c r="N1132" s="3" t="s">
        <v>2405</v>
      </c>
    </row>
    <row r="1133" spans="1:14" ht="30" x14ac:dyDescent="0.25">
      <c r="A1133" s="61">
        <v>1129</v>
      </c>
      <c r="B1133" s="3" t="s">
        <v>2691</v>
      </c>
      <c r="C1133" s="126" t="s">
        <v>2741</v>
      </c>
      <c r="D1133" s="21" t="s">
        <v>2742</v>
      </c>
      <c r="E1133" s="60"/>
      <c r="F1133" s="60"/>
      <c r="G1133" s="159" t="s">
        <v>1399</v>
      </c>
      <c r="H1133" s="159" t="s">
        <v>227</v>
      </c>
      <c r="I1133" s="184">
        <v>136</v>
      </c>
      <c r="J1133" s="184">
        <v>7231</v>
      </c>
      <c r="K1133" s="184">
        <f t="shared" si="19"/>
        <v>983416</v>
      </c>
      <c r="L1133" s="21" t="s">
        <v>217</v>
      </c>
      <c r="M1133" s="3" t="s">
        <v>4103</v>
      </c>
      <c r="N1133" s="3" t="s">
        <v>2405</v>
      </c>
    </row>
    <row r="1134" spans="1:14" ht="30" x14ac:dyDescent="0.25">
      <c r="A1134" s="61">
        <v>1130</v>
      </c>
      <c r="B1134" s="3" t="s">
        <v>2691</v>
      </c>
      <c r="C1134" s="126" t="s">
        <v>2743</v>
      </c>
      <c r="D1134" s="21" t="s">
        <v>2744</v>
      </c>
      <c r="E1134" s="60"/>
      <c r="F1134" s="60"/>
      <c r="G1134" s="159" t="s">
        <v>1399</v>
      </c>
      <c r="H1134" s="159" t="s">
        <v>227</v>
      </c>
      <c r="I1134" s="184">
        <v>6.6</v>
      </c>
      <c r="J1134" s="184">
        <v>8200</v>
      </c>
      <c r="K1134" s="184">
        <f t="shared" si="19"/>
        <v>54120</v>
      </c>
      <c r="L1134" s="21" t="s">
        <v>217</v>
      </c>
      <c r="M1134" s="3" t="s">
        <v>4103</v>
      </c>
      <c r="N1134" s="3" t="s">
        <v>2405</v>
      </c>
    </row>
    <row r="1135" spans="1:14" ht="30" x14ac:dyDescent="0.25">
      <c r="A1135" s="61">
        <v>1131</v>
      </c>
      <c r="B1135" s="3" t="s">
        <v>2691</v>
      </c>
      <c r="C1135" s="126" t="s">
        <v>2745</v>
      </c>
      <c r="D1135" s="21" t="s">
        <v>2746</v>
      </c>
      <c r="E1135" s="60"/>
      <c r="F1135" s="60"/>
      <c r="G1135" s="159" t="s">
        <v>1399</v>
      </c>
      <c r="H1135" s="159" t="s">
        <v>227</v>
      </c>
      <c r="I1135" s="184">
        <v>1.8</v>
      </c>
      <c r="J1135" s="184">
        <v>12956</v>
      </c>
      <c r="K1135" s="184">
        <f t="shared" si="19"/>
        <v>23320.799999999999</v>
      </c>
      <c r="L1135" s="21" t="s">
        <v>217</v>
      </c>
      <c r="M1135" s="3" t="s">
        <v>4103</v>
      </c>
      <c r="N1135" s="3" t="s">
        <v>2405</v>
      </c>
    </row>
    <row r="1136" spans="1:14" ht="30" x14ac:dyDescent="0.25">
      <c r="A1136" s="61">
        <v>1132</v>
      </c>
      <c r="B1136" s="145" t="s">
        <v>2691</v>
      </c>
      <c r="C1136" s="126" t="s">
        <v>2747</v>
      </c>
      <c r="D1136" s="21" t="s">
        <v>2748</v>
      </c>
      <c r="E1136" s="60"/>
      <c r="F1136" s="60"/>
      <c r="G1136" s="159" t="s">
        <v>1399</v>
      </c>
      <c r="H1136" s="159" t="s">
        <v>227</v>
      </c>
      <c r="I1136" s="184">
        <v>19</v>
      </c>
      <c r="J1136" s="184">
        <v>18333</v>
      </c>
      <c r="K1136" s="184">
        <f t="shared" si="19"/>
        <v>348327</v>
      </c>
      <c r="L1136" s="21" t="s">
        <v>217</v>
      </c>
      <c r="M1136" s="3" t="s">
        <v>4103</v>
      </c>
      <c r="N1136" s="3" t="s">
        <v>2405</v>
      </c>
    </row>
    <row r="1137" spans="1:14" ht="45" x14ac:dyDescent="0.25">
      <c r="A1137" s="61">
        <v>1133</v>
      </c>
      <c r="B1137" s="145" t="s">
        <v>2749</v>
      </c>
      <c r="C1137" s="152" t="s">
        <v>2750</v>
      </c>
      <c r="D1137" s="21" t="s">
        <v>2751</v>
      </c>
      <c r="E1137" s="60"/>
      <c r="F1137" s="60"/>
      <c r="G1137" s="159" t="s">
        <v>1399</v>
      </c>
      <c r="H1137" s="159" t="s">
        <v>83</v>
      </c>
      <c r="I1137" s="184">
        <v>500</v>
      </c>
      <c r="J1137" s="184">
        <v>94</v>
      </c>
      <c r="K1137" s="184">
        <f t="shared" si="19"/>
        <v>47000</v>
      </c>
      <c r="L1137" s="21" t="s">
        <v>217</v>
      </c>
      <c r="M1137" s="135" t="s">
        <v>4163</v>
      </c>
      <c r="N1137" s="46" t="s">
        <v>2397</v>
      </c>
    </row>
    <row r="1138" spans="1:14" ht="45" x14ac:dyDescent="0.25">
      <c r="A1138" s="61">
        <v>1134</v>
      </c>
      <c r="B1138" s="46" t="s">
        <v>2691</v>
      </c>
      <c r="C1138" s="126" t="s">
        <v>2752</v>
      </c>
      <c r="D1138" s="21" t="s">
        <v>2753</v>
      </c>
      <c r="E1138" s="60"/>
      <c r="F1138" s="60"/>
      <c r="G1138" s="159" t="s">
        <v>1399</v>
      </c>
      <c r="H1138" s="159" t="s">
        <v>83</v>
      </c>
      <c r="I1138" s="184">
        <v>1962</v>
      </c>
      <c r="J1138" s="184">
        <v>74</v>
      </c>
      <c r="K1138" s="184">
        <f t="shared" si="19"/>
        <v>145188</v>
      </c>
      <c r="L1138" s="21" t="s">
        <v>217</v>
      </c>
      <c r="M1138" s="135" t="s">
        <v>4163</v>
      </c>
      <c r="N1138" s="46" t="s">
        <v>2397</v>
      </c>
    </row>
    <row r="1139" spans="1:14" ht="45" x14ac:dyDescent="0.25">
      <c r="A1139" s="61">
        <v>1135</v>
      </c>
      <c r="B1139" s="46" t="s">
        <v>2691</v>
      </c>
      <c r="C1139" s="126" t="s">
        <v>2754</v>
      </c>
      <c r="D1139" s="21" t="s">
        <v>2755</v>
      </c>
      <c r="E1139" s="60"/>
      <c r="F1139" s="60"/>
      <c r="G1139" s="159" t="s">
        <v>1399</v>
      </c>
      <c r="H1139" s="159" t="s">
        <v>83</v>
      </c>
      <c r="I1139" s="184">
        <v>770</v>
      </c>
      <c r="J1139" s="184">
        <v>97</v>
      </c>
      <c r="K1139" s="184">
        <f t="shared" si="19"/>
        <v>74690</v>
      </c>
      <c r="L1139" s="21" t="s">
        <v>217</v>
      </c>
      <c r="M1139" s="135" t="s">
        <v>4163</v>
      </c>
      <c r="N1139" s="46" t="s">
        <v>2397</v>
      </c>
    </row>
    <row r="1140" spans="1:14" ht="45" x14ac:dyDescent="0.25">
      <c r="A1140" s="61">
        <v>1136</v>
      </c>
      <c r="B1140" s="46" t="s">
        <v>2691</v>
      </c>
      <c r="C1140" s="126" t="s">
        <v>2756</v>
      </c>
      <c r="D1140" s="21" t="s">
        <v>2757</v>
      </c>
      <c r="E1140" s="60"/>
      <c r="F1140" s="60"/>
      <c r="G1140" s="159" t="s">
        <v>1399</v>
      </c>
      <c r="H1140" s="159" t="s">
        <v>83</v>
      </c>
      <c r="I1140" s="184">
        <v>2048</v>
      </c>
      <c r="J1140" s="184">
        <v>102</v>
      </c>
      <c r="K1140" s="184">
        <f t="shared" si="19"/>
        <v>208896</v>
      </c>
      <c r="L1140" s="21" t="s">
        <v>217</v>
      </c>
      <c r="M1140" s="135" t="s">
        <v>4163</v>
      </c>
      <c r="N1140" s="46" t="s">
        <v>2397</v>
      </c>
    </row>
    <row r="1141" spans="1:14" ht="45" x14ac:dyDescent="0.25">
      <c r="A1141" s="61">
        <v>1137</v>
      </c>
      <c r="B1141" s="46" t="s">
        <v>2691</v>
      </c>
      <c r="C1141" s="126" t="s">
        <v>2758</v>
      </c>
      <c r="D1141" s="21" t="s">
        <v>2759</v>
      </c>
      <c r="E1141" s="60"/>
      <c r="F1141" s="60"/>
      <c r="G1141" s="159" t="s">
        <v>1399</v>
      </c>
      <c r="H1141" s="159" t="s">
        <v>83</v>
      </c>
      <c r="I1141" s="184">
        <v>1980</v>
      </c>
      <c r="J1141" s="184">
        <v>117</v>
      </c>
      <c r="K1141" s="184">
        <f t="shared" si="19"/>
        <v>231660</v>
      </c>
      <c r="L1141" s="21" t="s">
        <v>217</v>
      </c>
      <c r="M1141" s="135" t="s">
        <v>4163</v>
      </c>
      <c r="N1141" s="46" t="s">
        <v>2397</v>
      </c>
    </row>
    <row r="1142" spans="1:14" ht="45" x14ac:dyDescent="0.25">
      <c r="A1142" s="61">
        <v>1138</v>
      </c>
      <c r="B1142" s="145"/>
      <c r="C1142" s="152" t="s">
        <v>2760</v>
      </c>
      <c r="D1142" s="21" t="s">
        <v>2761</v>
      </c>
      <c r="E1142" s="60"/>
      <c r="F1142" s="60"/>
      <c r="G1142" s="159" t="s">
        <v>1399</v>
      </c>
      <c r="H1142" s="159" t="s">
        <v>83</v>
      </c>
      <c r="I1142" s="184">
        <v>562</v>
      </c>
      <c r="J1142" s="184">
        <v>117</v>
      </c>
      <c r="K1142" s="184">
        <f t="shared" si="19"/>
        <v>65754</v>
      </c>
      <c r="L1142" s="21" t="s">
        <v>217</v>
      </c>
      <c r="M1142" s="135" t="s">
        <v>4163</v>
      </c>
      <c r="N1142" s="46" t="s">
        <v>2397</v>
      </c>
    </row>
    <row r="1143" spans="1:14" ht="45" x14ac:dyDescent="0.25">
      <c r="A1143" s="61">
        <v>1139</v>
      </c>
      <c r="B1143" s="46" t="s">
        <v>2691</v>
      </c>
      <c r="C1143" s="126" t="s">
        <v>2762</v>
      </c>
      <c r="D1143" s="21" t="s">
        <v>2763</v>
      </c>
      <c r="E1143" s="60"/>
      <c r="F1143" s="60"/>
      <c r="G1143" s="159" t="s">
        <v>1399</v>
      </c>
      <c r="H1143" s="159" t="s">
        <v>83</v>
      </c>
      <c r="I1143" s="184">
        <v>954</v>
      </c>
      <c r="J1143" s="184">
        <v>145</v>
      </c>
      <c r="K1143" s="184">
        <f t="shared" si="19"/>
        <v>138330</v>
      </c>
      <c r="L1143" s="21" t="s">
        <v>217</v>
      </c>
      <c r="M1143" s="135" t="s">
        <v>4163</v>
      </c>
      <c r="N1143" s="46" t="s">
        <v>2397</v>
      </c>
    </row>
    <row r="1144" spans="1:14" ht="45" x14ac:dyDescent="0.25">
      <c r="A1144" s="61">
        <v>1140</v>
      </c>
      <c r="B1144" s="3" t="s">
        <v>2749</v>
      </c>
      <c r="C1144" s="152" t="s">
        <v>2764</v>
      </c>
      <c r="D1144" s="21" t="s">
        <v>2765</v>
      </c>
      <c r="E1144" s="60"/>
      <c r="F1144" s="60"/>
      <c r="G1144" s="159" t="s">
        <v>1399</v>
      </c>
      <c r="H1144" s="159" t="s">
        <v>83</v>
      </c>
      <c r="I1144" s="184">
        <v>1399</v>
      </c>
      <c r="J1144" s="184">
        <v>164</v>
      </c>
      <c r="K1144" s="184">
        <f t="shared" si="19"/>
        <v>229436</v>
      </c>
      <c r="L1144" s="21" t="s">
        <v>217</v>
      </c>
      <c r="M1144" s="135" t="s">
        <v>4163</v>
      </c>
      <c r="N1144" s="46" t="s">
        <v>2397</v>
      </c>
    </row>
    <row r="1145" spans="1:14" ht="45" x14ac:dyDescent="0.25">
      <c r="A1145" s="61">
        <v>1141</v>
      </c>
      <c r="B1145" s="145"/>
      <c r="C1145" s="152" t="s">
        <v>2766</v>
      </c>
      <c r="D1145" s="21" t="s">
        <v>2767</v>
      </c>
      <c r="E1145" s="60"/>
      <c r="F1145" s="60"/>
      <c r="G1145" s="159" t="s">
        <v>1399</v>
      </c>
      <c r="H1145" s="159" t="s">
        <v>83</v>
      </c>
      <c r="I1145" s="184">
        <v>125</v>
      </c>
      <c r="J1145" s="184">
        <v>223</v>
      </c>
      <c r="K1145" s="184">
        <f t="shared" si="19"/>
        <v>27875</v>
      </c>
      <c r="L1145" s="21" t="s">
        <v>217</v>
      </c>
      <c r="M1145" s="135" t="s">
        <v>4163</v>
      </c>
      <c r="N1145" s="46" t="s">
        <v>2397</v>
      </c>
    </row>
    <row r="1146" spans="1:14" ht="45" x14ac:dyDescent="0.25">
      <c r="A1146" s="61">
        <v>1142</v>
      </c>
      <c r="B1146" s="46" t="s">
        <v>2691</v>
      </c>
      <c r="C1146" s="126" t="s">
        <v>2768</v>
      </c>
      <c r="D1146" s="21" t="s">
        <v>2769</v>
      </c>
      <c r="E1146" s="60"/>
      <c r="F1146" s="60"/>
      <c r="G1146" s="159" t="s">
        <v>1399</v>
      </c>
      <c r="H1146" s="159" t="s">
        <v>83</v>
      </c>
      <c r="I1146" s="184">
        <v>1034</v>
      </c>
      <c r="J1146" s="184">
        <v>223</v>
      </c>
      <c r="K1146" s="184">
        <f t="shared" si="19"/>
        <v>230582</v>
      </c>
      <c r="L1146" s="21" t="s">
        <v>217</v>
      </c>
      <c r="M1146" s="135" t="s">
        <v>4163</v>
      </c>
      <c r="N1146" s="46" t="s">
        <v>2397</v>
      </c>
    </row>
    <row r="1147" spans="1:14" ht="45" x14ac:dyDescent="0.25">
      <c r="A1147" s="61">
        <v>1143</v>
      </c>
      <c r="B1147" s="3" t="s">
        <v>2749</v>
      </c>
      <c r="C1147" s="152" t="s">
        <v>2770</v>
      </c>
      <c r="D1147" s="21" t="s">
        <v>2771</v>
      </c>
      <c r="E1147" s="60"/>
      <c r="F1147" s="60"/>
      <c r="G1147" s="159" t="s">
        <v>1399</v>
      </c>
      <c r="H1147" s="159" t="s">
        <v>83</v>
      </c>
      <c r="I1147" s="184">
        <v>8592</v>
      </c>
      <c r="J1147" s="184">
        <v>127</v>
      </c>
      <c r="K1147" s="184">
        <f t="shared" si="19"/>
        <v>1091184</v>
      </c>
      <c r="L1147" s="21" t="s">
        <v>217</v>
      </c>
      <c r="M1147" s="135" t="s">
        <v>4163</v>
      </c>
      <c r="N1147" s="46" t="s">
        <v>2397</v>
      </c>
    </row>
    <row r="1148" spans="1:14" ht="45" x14ac:dyDescent="0.25">
      <c r="A1148" s="61">
        <v>1144</v>
      </c>
      <c r="B1148" s="3" t="s">
        <v>2749</v>
      </c>
      <c r="C1148" s="152" t="s">
        <v>2772</v>
      </c>
      <c r="D1148" s="21" t="s">
        <v>2773</v>
      </c>
      <c r="E1148" s="60"/>
      <c r="F1148" s="60"/>
      <c r="G1148" s="159" t="s">
        <v>1399</v>
      </c>
      <c r="H1148" s="159" t="s">
        <v>83</v>
      </c>
      <c r="I1148" s="184">
        <v>1136</v>
      </c>
      <c r="J1148" s="184">
        <v>127</v>
      </c>
      <c r="K1148" s="184">
        <f t="shared" si="19"/>
        <v>144272</v>
      </c>
      <c r="L1148" s="21" t="s">
        <v>217</v>
      </c>
      <c r="M1148" s="135" t="s">
        <v>4163</v>
      </c>
      <c r="N1148" s="46" t="s">
        <v>2397</v>
      </c>
    </row>
    <row r="1149" spans="1:14" ht="45" x14ac:dyDescent="0.25">
      <c r="A1149" s="61">
        <v>1145</v>
      </c>
      <c r="B1149" s="145" t="s">
        <v>2749</v>
      </c>
      <c r="C1149" s="152" t="s">
        <v>2774</v>
      </c>
      <c r="D1149" s="21" t="s">
        <v>2775</v>
      </c>
      <c r="E1149" s="60"/>
      <c r="F1149" s="60"/>
      <c r="G1149" s="159" t="s">
        <v>1399</v>
      </c>
      <c r="H1149" s="159" t="s">
        <v>83</v>
      </c>
      <c r="I1149" s="184">
        <v>1600</v>
      </c>
      <c r="J1149" s="184">
        <v>170</v>
      </c>
      <c r="K1149" s="184">
        <f t="shared" si="19"/>
        <v>272000</v>
      </c>
      <c r="L1149" s="21" t="s">
        <v>217</v>
      </c>
      <c r="M1149" s="135" t="s">
        <v>4163</v>
      </c>
      <c r="N1149" s="46" t="s">
        <v>2397</v>
      </c>
    </row>
    <row r="1150" spans="1:14" ht="45" x14ac:dyDescent="0.25">
      <c r="A1150" s="61">
        <v>1146</v>
      </c>
      <c r="B1150" s="145" t="s">
        <v>2776</v>
      </c>
      <c r="C1150" s="126" t="s">
        <v>2777</v>
      </c>
      <c r="D1150" s="21" t="s">
        <v>2778</v>
      </c>
      <c r="E1150" s="7"/>
      <c r="F1150" s="7"/>
      <c r="G1150" s="3" t="s">
        <v>1399</v>
      </c>
      <c r="H1150" s="3" t="s">
        <v>2396</v>
      </c>
      <c r="I1150" s="184">
        <v>15</v>
      </c>
      <c r="J1150" s="184">
        <v>14000</v>
      </c>
      <c r="K1150" s="184">
        <f t="shared" si="19"/>
        <v>210000</v>
      </c>
      <c r="L1150" s="21" t="s">
        <v>1744</v>
      </c>
      <c r="M1150" s="135" t="s">
        <v>4163</v>
      </c>
      <c r="N1150" s="46" t="s">
        <v>2397</v>
      </c>
    </row>
    <row r="1151" spans="1:14" ht="45" x14ac:dyDescent="0.25">
      <c r="A1151" s="61">
        <v>1147</v>
      </c>
      <c r="B1151" s="60" t="s">
        <v>2779</v>
      </c>
      <c r="C1151" s="252" t="s">
        <v>2780</v>
      </c>
      <c r="D1151" s="21" t="s">
        <v>2781</v>
      </c>
      <c r="E1151" s="3"/>
      <c r="F1151" s="3"/>
      <c r="G1151" s="3" t="s">
        <v>1749</v>
      </c>
      <c r="H1151" s="247" t="s">
        <v>2396</v>
      </c>
      <c r="I1151" s="184">
        <v>3439</v>
      </c>
      <c r="J1151" s="184">
        <v>1395</v>
      </c>
      <c r="K1151" s="184">
        <f t="shared" si="19"/>
        <v>4797405</v>
      </c>
      <c r="L1151" s="21" t="s">
        <v>217</v>
      </c>
      <c r="M1151" s="135" t="s">
        <v>4163</v>
      </c>
      <c r="N1151" s="46" t="s">
        <v>2397</v>
      </c>
    </row>
    <row r="1152" spans="1:14" ht="45" x14ac:dyDescent="0.25">
      <c r="A1152" s="61">
        <v>1148</v>
      </c>
      <c r="B1152" s="40" t="s">
        <v>2782</v>
      </c>
      <c r="C1152" s="252" t="s">
        <v>2783</v>
      </c>
      <c r="D1152" s="21" t="s">
        <v>2784</v>
      </c>
      <c r="E1152" s="60"/>
      <c r="F1152" s="60"/>
      <c r="G1152" s="159" t="s">
        <v>1749</v>
      </c>
      <c r="H1152" s="159" t="s">
        <v>2396</v>
      </c>
      <c r="I1152" s="184">
        <v>5134</v>
      </c>
      <c r="J1152" s="184">
        <v>2000</v>
      </c>
      <c r="K1152" s="184">
        <f t="shared" si="19"/>
        <v>10268000</v>
      </c>
      <c r="L1152" s="21" t="s">
        <v>217</v>
      </c>
      <c r="M1152" s="135" t="s">
        <v>4163</v>
      </c>
      <c r="N1152" s="46" t="s">
        <v>2397</v>
      </c>
    </row>
    <row r="1153" spans="1:14" ht="45" x14ac:dyDescent="0.25">
      <c r="A1153" s="61">
        <v>1149</v>
      </c>
      <c r="B1153" s="60"/>
      <c r="C1153" s="152" t="s">
        <v>2785</v>
      </c>
      <c r="D1153" s="105" t="s">
        <v>2786</v>
      </c>
      <c r="E1153" s="60"/>
      <c r="F1153" s="60"/>
      <c r="G1153" s="159" t="s">
        <v>1399</v>
      </c>
      <c r="H1153" s="159" t="s">
        <v>2396</v>
      </c>
      <c r="I1153" s="184">
        <v>100</v>
      </c>
      <c r="J1153" s="184">
        <v>2000</v>
      </c>
      <c r="K1153" s="184">
        <f t="shared" si="19"/>
        <v>200000</v>
      </c>
      <c r="L1153" s="21" t="s">
        <v>437</v>
      </c>
      <c r="M1153" s="135" t="s">
        <v>4163</v>
      </c>
      <c r="N1153" s="46" t="s">
        <v>2397</v>
      </c>
    </row>
    <row r="1154" spans="1:14" ht="45" x14ac:dyDescent="0.25">
      <c r="A1154" s="61">
        <v>1150</v>
      </c>
      <c r="B1154" s="127" t="s">
        <v>2787</v>
      </c>
      <c r="C1154" s="128" t="s">
        <v>2788</v>
      </c>
      <c r="D1154" s="116" t="s">
        <v>2789</v>
      </c>
      <c r="E1154" s="60"/>
      <c r="F1154" s="60"/>
      <c r="G1154" s="159" t="s">
        <v>1399</v>
      </c>
      <c r="H1154" s="159" t="s">
        <v>2396</v>
      </c>
      <c r="I1154" s="184">
        <v>67</v>
      </c>
      <c r="J1154" s="184">
        <v>2700</v>
      </c>
      <c r="K1154" s="184">
        <f t="shared" si="19"/>
        <v>180900</v>
      </c>
      <c r="L1154" s="21" t="s">
        <v>437</v>
      </c>
      <c r="M1154" s="135" t="s">
        <v>4163</v>
      </c>
      <c r="N1154" s="46" t="s">
        <v>2397</v>
      </c>
    </row>
    <row r="1155" spans="1:14" ht="45" x14ac:dyDescent="0.25">
      <c r="A1155" s="61">
        <v>1151</v>
      </c>
      <c r="B1155" s="60" t="s">
        <v>2790</v>
      </c>
      <c r="C1155" s="119" t="s">
        <v>2791</v>
      </c>
      <c r="D1155" s="129" t="s">
        <v>2792</v>
      </c>
      <c r="E1155" s="111"/>
      <c r="F1155" s="111"/>
      <c r="G1155" s="6" t="s">
        <v>1749</v>
      </c>
      <c r="H1155" s="3" t="s">
        <v>83</v>
      </c>
      <c r="I1155" s="184">
        <v>21</v>
      </c>
      <c r="J1155" s="184">
        <v>6000</v>
      </c>
      <c r="K1155" s="184">
        <f t="shared" si="19"/>
        <v>126000</v>
      </c>
      <c r="L1155" s="21" t="s">
        <v>217</v>
      </c>
      <c r="M1155" s="135" t="s">
        <v>4163</v>
      </c>
      <c r="N1155" s="46" t="s">
        <v>2397</v>
      </c>
    </row>
    <row r="1156" spans="1:14" ht="45" x14ac:dyDescent="0.25">
      <c r="A1156" s="61">
        <v>1152</v>
      </c>
      <c r="B1156" s="60" t="s">
        <v>2793</v>
      </c>
      <c r="C1156" s="119" t="s">
        <v>2794</v>
      </c>
      <c r="D1156" s="129" t="s">
        <v>2795</v>
      </c>
      <c r="E1156" s="3"/>
      <c r="F1156" s="3"/>
      <c r="G1156" s="3" t="s">
        <v>1749</v>
      </c>
      <c r="H1156" s="3" t="s">
        <v>83</v>
      </c>
      <c r="I1156" s="184">
        <v>134</v>
      </c>
      <c r="J1156" s="184">
        <v>8526</v>
      </c>
      <c r="K1156" s="184">
        <f t="shared" si="19"/>
        <v>1142484</v>
      </c>
      <c r="L1156" s="21" t="s">
        <v>217</v>
      </c>
      <c r="M1156" s="135" t="s">
        <v>4163</v>
      </c>
      <c r="N1156" s="46" t="s">
        <v>2397</v>
      </c>
    </row>
    <row r="1157" spans="1:14" ht="45" x14ac:dyDescent="0.25">
      <c r="A1157" s="61">
        <v>1153</v>
      </c>
      <c r="B1157" s="60" t="s">
        <v>2796</v>
      </c>
      <c r="C1157" s="119" t="s">
        <v>2797</v>
      </c>
      <c r="D1157" s="129" t="s">
        <v>2798</v>
      </c>
      <c r="E1157" s="3"/>
      <c r="F1157" s="3"/>
      <c r="G1157" s="3" t="s">
        <v>1749</v>
      </c>
      <c r="H1157" s="3" t="s">
        <v>83</v>
      </c>
      <c r="I1157" s="184">
        <v>45</v>
      </c>
      <c r="J1157" s="184">
        <v>11403</v>
      </c>
      <c r="K1157" s="184">
        <f t="shared" si="19"/>
        <v>513135</v>
      </c>
      <c r="L1157" s="21" t="s">
        <v>217</v>
      </c>
      <c r="M1157" s="135" t="s">
        <v>4163</v>
      </c>
      <c r="N1157" s="46" t="s">
        <v>2397</v>
      </c>
    </row>
    <row r="1158" spans="1:14" ht="45" x14ac:dyDescent="0.25">
      <c r="A1158" s="61">
        <v>1154</v>
      </c>
      <c r="B1158" s="60" t="s">
        <v>2790</v>
      </c>
      <c r="C1158" s="119" t="s">
        <v>2799</v>
      </c>
      <c r="D1158" s="129" t="s">
        <v>2800</v>
      </c>
      <c r="E1158" s="3"/>
      <c r="F1158" s="3"/>
      <c r="G1158" s="3" t="s">
        <v>1749</v>
      </c>
      <c r="H1158" s="3" t="s">
        <v>83</v>
      </c>
      <c r="I1158" s="184">
        <v>106</v>
      </c>
      <c r="J1158" s="184">
        <v>3000</v>
      </c>
      <c r="K1158" s="184">
        <f t="shared" si="19"/>
        <v>318000</v>
      </c>
      <c r="L1158" s="21" t="s">
        <v>217</v>
      </c>
      <c r="M1158" s="135" t="s">
        <v>4163</v>
      </c>
      <c r="N1158" s="46" t="s">
        <v>2397</v>
      </c>
    </row>
    <row r="1159" spans="1:14" ht="45" x14ac:dyDescent="0.25">
      <c r="A1159" s="61">
        <v>1155</v>
      </c>
      <c r="B1159" s="60" t="s">
        <v>2790</v>
      </c>
      <c r="C1159" s="119" t="s">
        <v>2801</v>
      </c>
      <c r="D1159" s="129" t="s">
        <v>2802</v>
      </c>
      <c r="E1159" s="3"/>
      <c r="F1159" s="3"/>
      <c r="G1159" s="3" t="s">
        <v>1749</v>
      </c>
      <c r="H1159" s="3" t="s">
        <v>83</v>
      </c>
      <c r="I1159" s="184">
        <v>4</v>
      </c>
      <c r="J1159" s="184">
        <v>3500</v>
      </c>
      <c r="K1159" s="184">
        <f t="shared" ref="K1159:K1222" si="20">I1159*J1159</f>
        <v>14000</v>
      </c>
      <c r="L1159" s="21" t="s">
        <v>217</v>
      </c>
      <c r="M1159" s="135" t="s">
        <v>4163</v>
      </c>
      <c r="N1159" s="46" t="s">
        <v>2397</v>
      </c>
    </row>
    <row r="1160" spans="1:14" ht="45" x14ac:dyDescent="0.25">
      <c r="A1160" s="61">
        <v>1156</v>
      </c>
      <c r="B1160" s="40" t="s">
        <v>2803</v>
      </c>
      <c r="C1160" s="126" t="s">
        <v>2804</v>
      </c>
      <c r="D1160" s="21" t="s">
        <v>2805</v>
      </c>
      <c r="E1160" s="60"/>
      <c r="F1160" s="60"/>
      <c r="G1160" s="159" t="s">
        <v>1749</v>
      </c>
      <c r="H1160" s="159" t="s">
        <v>83</v>
      </c>
      <c r="I1160" s="184">
        <v>85</v>
      </c>
      <c r="J1160" s="184">
        <v>5072</v>
      </c>
      <c r="K1160" s="184">
        <f t="shared" si="20"/>
        <v>431120</v>
      </c>
      <c r="L1160" s="21" t="s">
        <v>217</v>
      </c>
      <c r="M1160" s="135" t="s">
        <v>4163</v>
      </c>
      <c r="N1160" s="46" t="s">
        <v>2397</v>
      </c>
    </row>
    <row r="1161" spans="1:14" ht="45" x14ac:dyDescent="0.25">
      <c r="A1161" s="61">
        <v>1157</v>
      </c>
      <c r="B1161" s="3" t="s">
        <v>2806</v>
      </c>
      <c r="C1161" s="119" t="s">
        <v>2807</v>
      </c>
      <c r="D1161" s="21" t="s">
        <v>2808</v>
      </c>
      <c r="E1161" s="60"/>
      <c r="F1161" s="60"/>
      <c r="G1161" s="159" t="s">
        <v>1749</v>
      </c>
      <c r="H1161" s="159" t="s">
        <v>83</v>
      </c>
      <c r="I1161" s="184">
        <v>83</v>
      </c>
      <c r="J1161" s="184">
        <v>6353</v>
      </c>
      <c r="K1161" s="184">
        <f t="shared" si="20"/>
        <v>527299</v>
      </c>
      <c r="L1161" s="21" t="s">
        <v>217</v>
      </c>
      <c r="M1161" s="135" t="s">
        <v>4163</v>
      </c>
      <c r="N1161" s="46" t="s">
        <v>2397</v>
      </c>
    </row>
    <row r="1162" spans="1:14" ht="45" x14ac:dyDescent="0.25">
      <c r="A1162" s="61">
        <v>1158</v>
      </c>
      <c r="B1162" s="40" t="s">
        <v>2803</v>
      </c>
      <c r="C1162" s="126" t="s">
        <v>2809</v>
      </c>
      <c r="D1162" s="21" t="s">
        <v>2810</v>
      </c>
      <c r="E1162" s="60"/>
      <c r="F1162" s="60"/>
      <c r="G1162" s="159" t="s">
        <v>1749</v>
      </c>
      <c r="H1162" s="159" t="s">
        <v>83</v>
      </c>
      <c r="I1162" s="184">
        <v>32</v>
      </c>
      <c r="J1162" s="184">
        <v>9625</v>
      </c>
      <c r="K1162" s="184">
        <f t="shared" si="20"/>
        <v>308000</v>
      </c>
      <c r="L1162" s="21" t="s">
        <v>217</v>
      </c>
      <c r="M1162" s="135" t="s">
        <v>4163</v>
      </c>
      <c r="N1162" s="46" t="s">
        <v>2397</v>
      </c>
    </row>
    <row r="1163" spans="1:14" ht="45" x14ac:dyDescent="0.25">
      <c r="A1163" s="61">
        <v>1159</v>
      </c>
      <c r="B1163" s="21" t="s">
        <v>2811</v>
      </c>
      <c r="C1163" s="268" t="s">
        <v>2812</v>
      </c>
      <c r="D1163" s="21" t="s">
        <v>2813</v>
      </c>
      <c r="E1163" s="60"/>
      <c r="F1163" s="60"/>
      <c r="G1163" s="159" t="s">
        <v>1749</v>
      </c>
      <c r="H1163" s="159" t="s">
        <v>83</v>
      </c>
      <c r="I1163" s="184">
        <v>17</v>
      </c>
      <c r="J1163" s="184">
        <v>6781</v>
      </c>
      <c r="K1163" s="184">
        <f t="shared" si="20"/>
        <v>115277</v>
      </c>
      <c r="L1163" s="21" t="s">
        <v>217</v>
      </c>
      <c r="M1163" s="135" t="s">
        <v>4163</v>
      </c>
      <c r="N1163" s="46" t="s">
        <v>2397</v>
      </c>
    </row>
    <row r="1164" spans="1:14" ht="45" x14ac:dyDescent="0.25">
      <c r="A1164" s="61">
        <v>1160</v>
      </c>
      <c r="B1164" s="3" t="s">
        <v>2814</v>
      </c>
      <c r="C1164" s="123" t="s">
        <v>2815</v>
      </c>
      <c r="D1164" s="116" t="s">
        <v>2816</v>
      </c>
      <c r="E1164" s="60"/>
      <c r="F1164" s="60"/>
      <c r="G1164" s="159" t="s">
        <v>1749</v>
      </c>
      <c r="H1164" s="159" t="s">
        <v>83</v>
      </c>
      <c r="I1164" s="184">
        <v>273</v>
      </c>
      <c r="J1164" s="184">
        <v>55125</v>
      </c>
      <c r="K1164" s="184">
        <f t="shared" si="20"/>
        <v>15049125</v>
      </c>
      <c r="L1164" s="21" t="s">
        <v>217</v>
      </c>
      <c r="M1164" s="135" t="s">
        <v>4163</v>
      </c>
      <c r="N1164" s="46" t="s">
        <v>2397</v>
      </c>
    </row>
    <row r="1165" spans="1:14" ht="45" x14ac:dyDescent="0.25">
      <c r="A1165" s="61">
        <v>1161</v>
      </c>
      <c r="B1165" s="3" t="s">
        <v>2814</v>
      </c>
      <c r="C1165" s="123" t="s">
        <v>2817</v>
      </c>
      <c r="D1165" s="116" t="s">
        <v>2818</v>
      </c>
      <c r="E1165" s="60"/>
      <c r="F1165" s="60"/>
      <c r="G1165" s="159" t="s">
        <v>1749</v>
      </c>
      <c r="H1165" s="159" t="s">
        <v>83</v>
      </c>
      <c r="I1165" s="184">
        <v>85</v>
      </c>
      <c r="J1165" s="184">
        <v>67199</v>
      </c>
      <c r="K1165" s="184">
        <f t="shared" si="20"/>
        <v>5711915</v>
      </c>
      <c r="L1165" s="21" t="s">
        <v>217</v>
      </c>
      <c r="M1165" s="135" t="s">
        <v>4163</v>
      </c>
      <c r="N1165" s="46" t="s">
        <v>2397</v>
      </c>
    </row>
    <row r="1166" spans="1:14" ht="45" x14ac:dyDescent="0.25">
      <c r="A1166" s="61">
        <v>1162</v>
      </c>
      <c r="B1166" s="145" t="s">
        <v>2814</v>
      </c>
      <c r="C1166" s="130" t="s">
        <v>2819</v>
      </c>
      <c r="D1166" s="116" t="s">
        <v>2820</v>
      </c>
      <c r="E1166" s="60"/>
      <c r="F1166" s="60"/>
      <c r="G1166" s="159" t="s">
        <v>1749</v>
      </c>
      <c r="H1166" s="159" t="s">
        <v>83</v>
      </c>
      <c r="I1166" s="184">
        <v>54</v>
      </c>
      <c r="J1166" s="184">
        <v>73795</v>
      </c>
      <c r="K1166" s="184">
        <f t="shared" si="20"/>
        <v>3984930</v>
      </c>
      <c r="L1166" s="21" t="s">
        <v>217</v>
      </c>
      <c r="M1166" s="135" t="s">
        <v>4163</v>
      </c>
      <c r="N1166" s="46" t="s">
        <v>2397</v>
      </c>
    </row>
    <row r="1167" spans="1:14" ht="45" x14ac:dyDescent="0.25">
      <c r="A1167" s="61">
        <v>1163</v>
      </c>
      <c r="B1167" s="21" t="s">
        <v>2811</v>
      </c>
      <c r="C1167" s="150" t="s">
        <v>2821</v>
      </c>
      <c r="D1167" s="21" t="s">
        <v>2822</v>
      </c>
      <c r="E1167" s="60"/>
      <c r="F1167" s="60"/>
      <c r="G1167" s="159" t="s">
        <v>1749</v>
      </c>
      <c r="H1167" s="159" t="s">
        <v>83</v>
      </c>
      <c r="I1167" s="184">
        <v>84</v>
      </c>
      <c r="J1167" s="184">
        <v>16417</v>
      </c>
      <c r="K1167" s="184">
        <f t="shared" si="20"/>
        <v>1379028</v>
      </c>
      <c r="L1167" s="21" t="s">
        <v>217</v>
      </c>
      <c r="M1167" s="135" t="s">
        <v>4163</v>
      </c>
      <c r="N1167" s="46" t="s">
        <v>2397</v>
      </c>
    </row>
    <row r="1168" spans="1:14" ht="45" x14ac:dyDescent="0.25">
      <c r="A1168" s="61">
        <v>1164</v>
      </c>
      <c r="B1168" s="21" t="s">
        <v>2811</v>
      </c>
      <c r="C1168" s="268" t="s">
        <v>2823</v>
      </c>
      <c r="D1168" s="131" t="s">
        <v>2824</v>
      </c>
      <c r="E1168" s="60"/>
      <c r="F1168" s="60"/>
      <c r="G1168" s="159" t="s">
        <v>1749</v>
      </c>
      <c r="H1168" s="159" t="s">
        <v>83</v>
      </c>
      <c r="I1168" s="184">
        <v>31</v>
      </c>
      <c r="J1168" s="184">
        <v>6781</v>
      </c>
      <c r="K1168" s="184">
        <f t="shared" si="20"/>
        <v>210211</v>
      </c>
      <c r="L1168" s="21" t="s">
        <v>217</v>
      </c>
      <c r="M1168" s="135" t="s">
        <v>4163</v>
      </c>
      <c r="N1168" s="46" t="s">
        <v>2397</v>
      </c>
    </row>
    <row r="1169" spans="1:14" ht="45" x14ac:dyDescent="0.25">
      <c r="A1169" s="61">
        <v>1165</v>
      </c>
      <c r="B1169" s="60" t="s">
        <v>2825</v>
      </c>
      <c r="C1169" s="126" t="s">
        <v>2826</v>
      </c>
      <c r="D1169" s="21" t="s">
        <v>2827</v>
      </c>
      <c r="E1169" s="7"/>
      <c r="F1169" s="7"/>
      <c r="G1169" s="3" t="s">
        <v>1399</v>
      </c>
      <c r="H1169" s="3" t="s">
        <v>419</v>
      </c>
      <c r="I1169" s="184">
        <v>3295</v>
      </c>
      <c r="J1169" s="184">
        <v>269</v>
      </c>
      <c r="K1169" s="184">
        <f t="shared" si="20"/>
        <v>886355</v>
      </c>
      <c r="L1169" s="21" t="s">
        <v>437</v>
      </c>
      <c r="M1169" s="135" t="s">
        <v>4163</v>
      </c>
      <c r="N1169" s="46" t="s">
        <v>2397</v>
      </c>
    </row>
    <row r="1170" spans="1:14" ht="45" x14ac:dyDescent="0.25">
      <c r="A1170" s="61">
        <v>1166</v>
      </c>
      <c r="B1170" s="60" t="s">
        <v>2828</v>
      </c>
      <c r="C1170" s="126" t="s">
        <v>2829</v>
      </c>
      <c r="D1170" s="21" t="s">
        <v>2830</v>
      </c>
      <c r="E1170" s="3"/>
      <c r="F1170" s="3"/>
      <c r="G1170" s="3" t="s">
        <v>1399</v>
      </c>
      <c r="H1170" s="247" t="s">
        <v>2831</v>
      </c>
      <c r="I1170" s="184">
        <v>117</v>
      </c>
      <c r="J1170" s="184">
        <v>2500</v>
      </c>
      <c r="K1170" s="184">
        <f t="shared" si="20"/>
        <v>292500</v>
      </c>
      <c r="L1170" s="21" t="s">
        <v>1742</v>
      </c>
      <c r="M1170" s="135" t="s">
        <v>4163</v>
      </c>
      <c r="N1170" s="46" t="s">
        <v>2397</v>
      </c>
    </row>
    <row r="1171" spans="1:14" ht="30" x14ac:dyDescent="0.25">
      <c r="A1171" s="61">
        <v>1167</v>
      </c>
      <c r="B1171" s="60" t="s">
        <v>2832</v>
      </c>
      <c r="C1171" s="152" t="s">
        <v>2833</v>
      </c>
      <c r="D1171" s="269" t="s">
        <v>2834</v>
      </c>
      <c r="E1171" s="3"/>
      <c r="F1171" s="3"/>
      <c r="G1171" s="1" t="s">
        <v>1632</v>
      </c>
      <c r="H1171" s="3" t="s">
        <v>419</v>
      </c>
      <c r="I1171" s="184">
        <v>50</v>
      </c>
      <c r="J1171" s="184">
        <v>217</v>
      </c>
      <c r="K1171" s="184">
        <f t="shared" si="20"/>
        <v>10850</v>
      </c>
      <c r="L1171" s="21" t="s">
        <v>1742</v>
      </c>
      <c r="M1171" s="3" t="s">
        <v>4103</v>
      </c>
      <c r="N1171" s="46" t="s">
        <v>2405</v>
      </c>
    </row>
    <row r="1172" spans="1:14" ht="30" x14ac:dyDescent="0.25">
      <c r="A1172" s="61">
        <v>1168</v>
      </c>
      <c r="B1172" s="60" t="s">
        <v>2835</v>
      </c>
      <c r="C1172" s="270" t="s">
        <v>2836</v>
      </c>
      <c r="D1172" s="269" t="s">
        <v>2837</v>
      </c>
      <c r="E1172" s="3"/>
      <c r="F1172" s="3"/>
      <c r="G1172" s="1" t="s">
        <v>1632</v>
      </c>
      <c r="H1172" s="3" t="s">
        <v>419</v>
      </c>
      <c r="I1172" s="184">
        <v>50</v>
      </c>
      <c r="J1172" s="184">
        <v>230</v>
      </c>
      <c r="K1172" s="184">
        <f t="shared" si="20"/>
        <v>11500</v>
      </c>
      <c r="L1172" s="21" t="s">
        <v>1742</v>
      </c>
      <c r="M1172" s="3" t="s">
        <v>4103</v>
      </c>
      <c r="N1172" s="46" t="s">
        <v>2405</v>
      </c>
    </row>
    <row r="1173" spans="1:14" ht="30" x14ac:dyDescent="0.25">
      <c r="A1173" s="61">
        <v>1169</v>
      </c>
      <c r="B1173" s="60" t="s">
        <v>2838</v>
      </c>
      <c r="C1173" s="152" t="s">
        <v>2839</v>
      </c>
      <c r="D1173" s="269" t="s">
        <v>2840</v>
      </c>
      <c r="E1173" s="3"/>
      <c r="F1173" s="3"/>
      <c r="G1173" s="1" t="s">
        <v>1632</v>
      </c>
      <c r="H1173" s="3" t="s">
        <v>419</v>
      </c>
      <c r="I1173" s="184">
        <v>50</v>
      </c>
      <c r="J1173" s="184">
        <v>230</v>
      </c>
      <c r="K1173" s="184">
        <f t="shared" si="20"/>
        <v>11500</v>
      </c>
      <c r="L1173" s="21" t="s">
        <v>1742</v>
      </c>
      <c r="M1173" s="3" t="s">
        <v>4103</v>
      </c>
      <c r="N1173" s="46" t="s">
        <v>2405</v>
      </c>
    </row>
    <row r="1174" spans="1:14" ht="30" x14ac:dyDescent="0.25">
      <c r="A1174" s="61">
        <v>1170</v>
      </c>
      <c r="B1174" s="60" t="s">
        <v>2841</v>
      </c>
      <c r="C1174" s="270" t="s">
        <v>2842</v>
      </c>
      <c r="D1174" s="269" t="s">
        <v>2843</v>
      </c>
      <c r="E1174" s="3"/>
      <c r="F1174" s="3"/>
      <c r="G1174" s="1" t="s">
        <v>1632</v>
      </c>
      <c r="H1174" s="3" t="s">
        <v>419</v>
      </c>
      <c r="I1174" s="184">
        <v>50</v>
      </c>
      <c r="J1174" s="184">
        <v>220</v>
      </c>
      <c r="K1174" s="184">
        <f t="shared" si="20"/>
        <v>11000</v>
      </c>
      <c r="L1174" s="21" t="s">
        <v>1742</v>
      </c>
      <c r="M1174" s="3" t="s">
        <v>4103</v>
      </c>
      <c r="N1174" s="46" t="s">
        <v>2405</v>
      </c>
    </row>
    <row r="1175" spans="1:14" ht="45" x14ac:dyDescent="0.25">
      <c r="A1175" s="61">
        <v>1171</v>
      </c>
      <c r="B1175" s="60" t="s">
        <v>2844</v>
      </c>
      <c r="C1175" s="126" t="s">
        <v>2845</v>
      </c>
      <c r="D1175" s="21" t="s">
        <v>2846</v>
      </c>
      <c r="E1175" s="3"/>
      <c r="F1175" s="3"/>
      <c r="G1175" s="3" t="s">
        <v>1399</v>
      </c>
      <c r="H1175" s="3" t="s">
        <v>2831</v>
      </c>
      <c r="I1175" s="184">
        <v>2000</v>
      </c>
      <c r="J1175" s="184">
        <v>479</v>
      </c>
      <c r="K1175" s="184">
        <f t="shared" si="20"/>
        <v>958000</v>
      </c>
      <c r="L1175" s="21" t="s">
        <v>437</v>
      </c>
      <c r="M1175" s="135" t="s">
        <v>4163</v>
      </c>
      <c r="N1175" s="46" t="s">
        <v>2397</v>
      </c>
    </row>
    <row r="1176" spans="1:14" ht="30" x14ac:dyDescent="0.25">
      <c r="A1176" s="61">
        <v>1172</v>
      </c>
      <c r="B1176" s="60" t="s">
        <v>2847</v>
      </c>
      <c r="C1176" s="271" t="s">
        <v>2848</v>
      </c>
      <c r="D1176" s="272" t="s">
        <v>2849</v>
      </c>
      <c r="E1176" s="3"/>
      <c r="F1176" s="3"/>
      <c r="G1176" s="1" t="s">
        <v>1632</v>
      </c>
      <c r="H1176" s="247" t="s">
        <v>419</v>
      </c>
      <c r="I1176" s="184">
        <v>100</v>
      </c>
      <c r="J1176" s="184">
        <v>80</v>
      </c>
      <c r="K1176" s="184">
        <f t="shared" si="20"/>
        <v>8000</v>
      </c>
      <c r="L1176" s="21" t="s">
        <v>437</v>
      </c>
      <c r="M1176" s="3" t="s">
        <v>4103</v>
      </c>
      <c r="N1176" s="246" t="s">
        <v>2405</v>
      </c>
    </row>
    <row r="1177" spans="1:14" ht="45" x14ac:dyDescent="0.25">
      <c r="A1177" s="61">
        <v>1173</v>
      </c>
      <c r="B1177" s="60" t="s">
        <v>2850</v>
      </c>
      <c r="C1177" s="123" t="s">
        <v>2851</v>
      </c>
      <c r="D1177" s="21" t="s">
        <v>2852</v>
      </c>
      <c r="E1177" s="3"/>
      <c r="F1177" s="3"/>
      <c r="G1177" s="3" t="s">
        <v>1399</v>
      </c>
      <c r="H1177" s="247" t="s">
        <v>419</v>
      </c>
      <c r="I1177" s="184">
        <v>2828</v>
      </c>
      <c r="J1177" s="184">
        <v>270</v>
      </c>
      <c r="K1177" s="184">
        <f t="shared" si="20"/>
        <v>763560</v>
      </c>
      <c r="L1177" s="21" t="s">
        <v>1744</v>
      </c>
      <c r="M1177" s="135" t="s">
        <v>4163</v>
      </c>
      <c r="N1177" s="46" t="s">
        <v>2397</v>
      </c>
    </row>
    <row r="1178" spans="1:14" ht="30" x14ac:dyDescent="0.25">
      <c r="A1178" s="61">
        <v>1174</v>
      </c>
      <c r="B1178" s="60" t="s">
        <v>2853</v>
      </c>
      <c r="C1178" s="147" t="s">
        <v>2854</v>
      </c>
      <c r="D1178" s="21" t="s">
        <v>2855</v>
      </c>
      <c r="E1178" s="3"/>
      <c r="F1178" s="3"/>
      <c r="G1178" s="3" t="s">
        <v>1399</v>
      </c>
      <c r="H1178" s="247" t="s">
        <v>419</v>
      </c>
      <c r="I1178" s="184">
        <v>105</v>
      </c>
      <c r="J1178" s="184">
        <v>294</v>
      </c>
      <c r="K1178" s="184">
        <f t="shared" si="20"/>
        <v>30870</v>
      </c>
      <c r="L1178" s="21" t="s">
        <v>1744</v>
      </c>
      <c r="M1178" s="3" t="s">
        <v>4103</v>
      </c>
      <c r="N1178" s="46" t="s">
        <v>2405</v>
      </c>
    </row>
    <row r="1179" spans="1:14" ht="30" x14ac:dyDescent="0.25">
      <c r="A1179" s="61">
        <v>1175</v>
      </c>
      <c r="B1179" s="60" t="s">
        <v>2856</v>
      </c>
      <c r="C1179" s="260" t="s">
        <v>2857</v>
      </c>
      <c r="D1179" s="161" t="s">
        <v>2857</v>
      </c>
      <c r="E1179" s="3"/>
      <c r="F1179" s="3"/>
      <c r="G1179" s="1" t="s">
        <v>1632</v>
      </c>
      <c r="H1179" s="247" t="s">
        <v>2831</v>
      </c>
      <c r="I1179" s="184">
        <v>300</v>
      </c>
      <c r="J1179" s="184">
        <v>500</v>
      </c>
      <c r="K1179" s="184">
        <f t="shared" si="20"/>
        <v>150000</v>
      </c>
      <c r="L1179" s="21" t="s">
        <v>1742</v>
      </c>
      <c r="M1179" s="3" t="s">
        <v>4103</v>
      </c>
      <c r="N1179" s="46" t="s">
        <v>2405</v>
      </c>
    </row>
    <row r="1180" spans="1:14" ht="30" x14ac:dyDescent="0.25">
      <c r="A1180" s="61">
        <v>1176</v>
      </c>
      <c r="B1180" s="60" t="s">
        <v>2858</v>
      </c>
      <c r="C1180" s="260" t="s">
        <v>2859</v>
      </c>
      <c r="D1180" s="161" t="s">
        <v>2859</v>
      </c>
      <c r="E1180" s="3"/>
      <c r="F1180" s="3"/>
      <c r="G1180" s="1" t="s">
        <v>1632</v>
      </c>
      <c r="H1180" s="247" t="s">
        <v>2831</v>
      </c>
      <c r="I1180" s="184">
        <v>100</v>
      </c>
      <c r="J1180" s="184">
        <v>1000</v>
      </c>
      <c r="K1180" s="184">
        <f t="shared" si="20"/>
        <v>100000</v>
      </c>
      <c r="L1180" s="21" t="s">
        <v>1742</v>
      </c>
      <c r="M1180" s="3" t="s">
        <v>4103</v>
      </c>
      <c r="N1180" s="46" t="s">
        <v>2405</v>
      </c>
    </row>
    <row r="1181" spans="1:14" ht="30" x14ac:dyDescent="0.25">
      <c r="A1181" s="61">
        <v>1177</v>
      </c>
      <c r="B1181" s="49" t="s">
        <v>2860</v>
      </c>
      <c r="C1181" s="123" t="s">
        <v>2861</v>
      </c>
      <c r="D1181" s="116" t="s">
        <v>4267</v>
      </c>
      <c r="E1181" s="3"/>
      <c r="F1181" s="3"/>
      <c r="G1181" s="1" t="s">
        <v>1632</v>
      </c>
      <c r="H1181" s="247" t="s">
        <v>83</v>
      </c>
      <c r="I1181" s="184">
        <v>92</v>
      </c>
      <c r="J1181" s="184">
        <v>39</v>
      </c>
      <c r="K1181" s="184">
        <f t="shared" si="20"/>
        <v>3588</v>
      </c>
      <c r="L1181" s="21" t="s">
        <v>1742</v>
      </c>
      <c r="M1181" s="3" t="s">
        <v>4103</v>
      </c>
      <c r="N1181" s="46" t="s">
        <v>2405</v>
      </c>
    </row>
    <row r="1182" spans="1:14" ht="30" x14ac:dyDescent="0.25">
      <c r="A1182" s="61">
        <v>1178</v>
      </c>
      <c r="B1182" s="60" t="s">
        <v>2862</v>
      </c>
      <c r="C1182" s="147" t="s">
        <v>2863</v>
      </c>
      <c r="D1182" s="21" t="s">
        <v>2864</v>
      </c>
      <c r="E1182" s="3"/>
      <c r="F1182" s="3"/>
      <c r="G1182" s="1" t="s">
        <v>1632</v>
      </c>
      <c r="H1182" s="247" t="s">
        <v>83</v>
      </c>
      <c r="I1182" s="184">
        <v>500</v>
      </c>
      <c r="J1182" s="184">
        <v>8.0299999999999994</v>
      </c>
      <c r="K1182" s="184">
        <f t="shared" si="20"/>
        <v>4014.9999999999995</v>
      </c>
      <c r="L1182" s="21" t="s">
        <v>1744</v>
      </c>
      <c r="M1182" s="3" t="s">
        <v>4103</v>
      </c>
      <c r="N1182" s="3" t="s">
        <v>2405</v>
      </c>
    </row>
    <row r="1183" spans="1:14" ht="30" x14ac:dyDescent="0.25">
      <c r="A1183" s="61">
        <v>1179</v>
      </c>
      <c r="B1183" s="60" t="s">
        <v>2862</v>
      </c>
      <c r="C1183" s="147" t="s">
        <v>2865</v>
      </c>
      <c r="D1183" s="21" t="s">
        <v>2866</v>
      </c>
      <c r="E1183" s="3"/>
      <c r="F1183" s="3"/>
      <c r="G1183" s="1" t="s">
        <v>1632</v>
      </c>
      <c r="H1183" s="247" t="s">
        <v>83</v>
      </c>
      <c r="I1183" s="184">
        <v>500</v>
      </c>
      <c r="J1183" s="184">
        <v>12.5</v>
      </c>
      <c r="K1183" s="184">
        <f t="shared" si="20"/>
        <v>6250</v>
      </c>
      <c r="L1183" s="21" t="s">
        <v>1744</v>
      </c>
      <c r="M1183" s="3" t="s">
        <v>4103</v>
      </c>
      <c r="N1183" s="3" t="s">
        <v>2405</v>
      </c>
    </row>
    <row r="1184" spans="1:14" ht="30" x14ac:dyDescent="0.25">
      <c r="A1184" s="61">
        <v>1180</v>
      </c>
      <c r="B1184" s="60" t="s">
        <v>2867</v>
      </c>
      <c r="C1184" s="147" t="s">
        <v>2868</v>
      </c>
      <c r="D1184" s="21" t="s">
        <v>2869</v>
      </c>
      <c r="E1184" s="3"/>
      <c r="F1184" s="3"/>
      <c r="G1184" s="1" t="s">
        <v>1632</v>
      </c>
      <c r="H1184" s="247" t="s">
        <v>83</v>
      </c>
      <c r="I1184" s="184">
        <v>1000</v>
      </c>
      <c r="J1184" s="184">
        <v>4.5</v>
      </c>
      <c r="K1184" s="184">
        <f t="shared" si="20"/>
        <v>4500</v>
      </c>
      <c r="L1184" s="21" t="s">
        <v>1744</v>
      </c>
      <c r="M1184" s="3" t="s">
        <v>4103</v>
      </c>
      <c r="N1184" s="3" t="s">
        <v>2405</v>
      </c>
    </row>
    <row r="1185" spans="1:14" ht="45" x14ac:dyDescent="0.25">
      <c r="A1185" s="61">
        <v>1181</v>
      </c>
      <c r="B1185" s="60"/>
      <c r="C1185" s="152" t="s">
        <v>2870</v>
      </c>
      <c r="D1185" s="105" t="s">
        <v>2871</v>
      </c>
      <c r="E1185" s="60"/>
      <c r="F1185" s="60"/>
      <c r="G1185" s="1" t="s">
        <v>1632</v>
      </c>
      <c r="H1185" s="159" t="s">
        <v>419</v>
      </c>
      <c r="I1185" s="184">
        <v>2000</v>
      </c>
      <c r="J1185" s="184">
        <v>109</v>
      </c>
      <c r="K1185" s="184">
        <f t="shared" si="20"/>
        <v>218000</v>
      </c>
      <c r="L1185" s="21" t="s">
        <v>437</v>
      </c>
      <c r="M1185" s="135" t="s">
        <v>4163</v>
      </c>
      <c r="N1185" s="46" t="s">
        <v>2397</v>
      </c>
    </row>
    <row r="1186" spans="1:14" ht="45" x14ac:dyDescent="0.25">
      <c r="A1186" s="61">
        <v>1182</v>
      </c>
      <c r="B1186" s="55" t="s">
        <v>2872</v>
      </c>
      <c r="C1186" s="126" t="s">
        <v>2873</v>
      </c>
      <c r="D1186" s="21" t="s">
        <v>2874</v>
      </c>
      <c r="E1186" s="60"/>
      <c r="F1186" s="60"/>
      <c r="G1186" s="1" t="s">
        <v>1632</v>
      </c>
      <c r="H1186" s="159" t="s">
        <v>83</v>
      </c>
      <c r="I1186" s="184">
        <v>70</v>
      </c>
      <c r="J1186" s="184">
        <v>1525</v>
      </c>
      <c r="K1186" s="184">
        <f t="shared" si="20"/>
        <v>106750</v>
      </c>
      <c r="L1186" s="21" t="s">
        <v>1742</v>
      </c>
      <c r="M1186" s="135" t="s">
        <v>4163</v>
      </c>
      <c r="N1186" s="46" t="s">
        <v>2397</v>
      </c>
    </row>
    <row r="1187" spans="1:14" ht="45" x14ac:dyDescent="0.25">
      <c r="A1187" s="61">
        <v>1183</v>
      </c>
      <c r="B1187" s="55" t="s">
        <v>2872</v>
      </c>
      <c r="C1187" s="249" t="s">
        <v>2875</v>
      </c>
      <c r="D1187" s="21" t="s">
        <v>2876</v>
      </c>
      <c r="E1187" s="60"/>
      <c r="F1187" s="60"/>
      <c r="G1187" s="1" t="s">
        <v>1632</v>
      </c>
      <c r="H1187" s="159" t="s">
        <v>83</v>
      </c>
      <c r="I1187" s="184">
        <v>70</v>
      </c>
      <c r="J1187" s="184">
        <v>850</v>
      </c>
      <c r="K1187" s="184">
        <f t="shared" si="20"/>
        <v>59500</v>
      </c>
      <c r="L1187" s="21" t="s">
        <v>1742</v>
      </c>
      <c r="M1187" s="135" t="s">
        <v>4163</v>
      </c>
      <c r="N1187" s="46" t="s">
        <v>2397</v>
      </c>
    </row>
    <row r="1188" spans="1:14" ht="30" x14ac:dyDescent="0.25">
      <c r="A1188" s="61">
        <v>1184</v>
      </c>
      <c r="B1188" s="115"/>
      <c r="C1188" s="126" t="s">
        <v>2877</v>
      </c>
      <c r="D1188" s="21" t="s">
        <v>2878</v>
      </c>
      <c r="E1188" s="60"/>
      <c r="F1188" s="60"/>
      <c r="G1188" s="1" t="s">
        <v>1632</v>
      </c>
      <c r="H1188" s="159" t="s">
        <v>83</v>
      </c>
      <c r="I1188" s="184">
        <v>2000</v>
      </c>
      <c r="J1188" s="184">
        <v>94</v>
      </c>
      <c r="K1188" s="184">
        <f t="shared" si="20"/>
        <v>188000</v>
      </c>
      <c r="L1188" s="21" t="s">
        <v>1742</v>
      </c>
      <c r="M1188" s="3" t="s">
        <v>4103</v>
      </c>
      <c r="N1188" s="46" t="s">
        <v>2405</v>
      </c>
    </row>
    <row r="1189" spans="1:14" ht="30" x14ac:dyDescent="0.25">
      <c r="A1189" s="61">
        <v>1185</v>
      </c>
      <c r="B1189" s="60"/>
      <c r="C1189" s="273" t="s">
        <v>2879</v>
      </c>
      <c r="D1189" s="274" t="s">
        <v>2880</v>
      </c>
      <c r="E1189" s="60"/>
      <c r="F1189" s="60"/>
      <c r="G1189" s="1" t="s">
        <v>1632</v>
      </c>
      <c r="H1189" s="204" t="s">
        <v>419</v>
      </c>
      <c r="I1189" s="184">
        <v>2000</v>
      </c>
      <c r="J1189" s="184">
        <v>52</v>
      </c>
      <c r="K1189" s="184">
        <f t="shared" si="20"/>
        <v>104000</v>
      </c>
      <c r="L1189" s="21" t="s">
        <v>437</v>
      </c>
      <c r="M1189" s="3" t="s">
        <v>4103</v>
      </c>
      <c r="N1189" s="46" t="s">
        <v>2405</v>
      </c>
    </row>
    <row r="1190" spans="1:14" ht="30" x14ac:dyDescent="0.25">
      <c r="A1190" s="61">
        <v>1186</v>
      </c>
      <c r="B1190" s="263" t="s">
        <v>2881</v>
      </c>
      <c r="C1190" s="275" t="s">
        <v>2882</v>
      </c>
      <c r="D1190" s="112" t="s">
        <v>2883</v>
      </c>
      <c r="E1190" s="60"/>
      <c r="F1190" s="60"/>
      <c r="G1190" s="1" t="s">
        <v>1632</v>
      </c>
      <c r="H1190" s="159" t="s">
        <v>228</v>
      </c>
      <c r="I1190" s="184">
        <v>40</v>
      </c>
      <c r="J1190" s="184">
        <v>200</v>
      </c>
      <c r="K1190" s="184">
        <f t="shared" si="20"/>
        <v>8000</v>
      </c>
      <c r="L1190" s="21" t="s">
        <v>437</v>
      </c>
      <c r="M1190" s="3" t="s">
        <v>4103</v>
      </c>
      <c r="N1190" s="46" t="s">
        <v>2405</v>
      </c>
    </row>
    <row r="1191" spans="1:14" ht="30" x14ac:dyDescent="0.25">
      <c r="A1191" s="61">
        <v>1187</v>
      </c>
      <c r="B1191" s="60"/>
      <c r="C1191" s="152" t="s">
        <v>156</v>
      </c>
      <c r="D1191" s="105" t="s">
        <v>51</v>
      </c>
      <c r="E1191" s="60"/>
      <c r="F1191" s="60"/>
      <c r="G1191" s="1" t="s">
        <v>1632</v>
      </c>
      <c r="H1191" s="159" t="s">
        <v>228</v>
      </c>
      <c r="I1191" s="184">
        <v>36</v>
      </c>
      <c r="J1191" s="184">
        <v>339</v>
      </c>
      <c r="K1191" s="184">
        <f t="shared" si="20"/>
        <v>12204</v>
      </c>
      <c r="L1191" s="21" t="s">
        <v>437</v>
      </c>
      <c r="M1191" s="3" t="s">
        <v>4103</v>
      </c>
      <c r="N1191" s="46" t="s">
        <v>2405</v>
      </c>
    </row>
    <row r="1192" spans="1:14" ht="30" x14ac:dyDescent="0.25">
      <c r="A1192" s="61">
        <v>1188</v>
      </c>
      <c r="B1192" s="49" t="s">
        <v>2884</v>
      </c>
      <c r="C1192" s="276" t="s">
        <v>2885</v>
      </c>
      <c r="D1192" s="132" t="s">
        <v>2886</v>
      </c>
      <c r="E1192" s="60"/>
      <c r="F1192" s="60"/>
      <c r="G1192" s="1" t="s">
        <v>1632</v>
      </c>
      <c r="H1192" s="159" t="s">
        <v>419</v>
      </c>
      <c r="I1192" s="184">
        <v>45</v>
      </c>
      <c r="J1192" s="184">
        <v>2500</v>
      </c>
      <c r="K1192" s="184">
        <f t="shared" si="20"/>
        <v>112500</v>
      </c>
      <c r="L1192" s="21" t="s">
        <v>1434</v>
      </c>
      <c r="M1192" s="3" t="s">
        <v>4103</v>
      </c>
      <c r="N1192" s="46" t="s">
        <v>2405</v>
      </c>
    </row>
    <row r="1193" spans="1:14" ht="30" x14ac:dyDescent="0.25">
      <c r="A1193" s="61">
        <v>1189</v>
      </c>
      <c r="B1193" s="49" t="s">
        <v>2887</v>
      </c>
      <c r="C1193" s="276" t="s">
        <v>2888</v>
      </c>
      <c r="D1193" s="132" t="s">
        <v>2889</v>
      </c>
      <c r="E1193" s="60"/>
      <c r="F1193" s="60"/>
      <c r="G1193" s="1" t="s">
        <v>1632</v>
      </c>
      <c r="H1193" s="159" t="s">
        <v>419</v>
      </c>
      <c r="I1193" s="184">
        <v>20</v>
      </c>
      <c r="J1193" s="184">
        <v>2500</v>
      </c>
      <c r="K1193" s="184">
        <f t="shared" si="20"/>
        <v>50000</v>
      </c>
      <c r="L1193" s="21" t="s">
        <v>1434</v>
      </c>
      <c r="M1193" s="3" t="s">
        <v>4103</v>
      </c>
      <c r="N1193" s="46" t="s">
        <v>2405</v>
      </c>
    </row>
    <row r="1194" spans="1:14" ht="30" x14ac:dyDescent="0.25">
      <c r="A1194" s="61">
        <v>1190</v>
      </c>
      <c r="B1194" s="49" t="s">
        <v>2890</v>
      </c>
      <c r="C1194" s="276" t="s">
        <v>2891</v>
      </c>
      <c r="D1194" s="132" t="s">
        <v>2892</v>
      </c>
      <c r="E1194" s="60"/>
      <c r="F1194" s="60"/>
      <c r="G1194" s="1" t="s">
        <v>1632</v>
      </c>
      <c r="H1194" s="159" t="s">
        <v>419</v>
      </c>
      <c r="I1194" s="184">
        <v>15</v>
      </c>
      <c r="J1194" s="184">
        <v>2500</v>
      </c>
      <c r="K1194" s="184">
        <f t="shared" si="20"/>
        <v>37500</v>
      </c>
      <c r="L1194" s="21" t="s">
        <v>1434</v>
      </c>
      <c r="M1194" s="3" t="s">
        <v>4103</v>
      </c>
      <c r="N1194" s="46" t="s">
        <v>2405</v>
      </c>
    </row>
    <row r="1195" spans="1:14" ht="30" x14ac:dyDescent="0.25">
      <c r="A1195" s="61">
        <v>1191</v>
      </c>
      <c r="B1195" s="49"/>
      <c r="C1195" s="276" t="s">
        <v>2893</v>
      </c>
      <c r="D1195" s="132" t="s">
        <v>2894</v>
      </c>
      <c r="E1195" s="60"/>
      <c r="F1195" s="60"/>
      <c r="G1195" s="1" t="s">
        <v>1632</v>
      </c>
      <c r="H1195" s="159" t="s">
        <v>419</v>
      </c>
      <c r="I1195" s="184">
        <v>30</v>
      </c>
      <c r="J1195" s="184">
        <v>2500</v>
      </c>
      <c r="K1195" s="184">
        <f t="shared" si="20"/>
        <v>75000</v>
      </c>
      <c r="L1195" s="21" t="s">
        <v>1434</v>
      </c>
      <c r="M1195" s="3" t="s">
        <v>4103</v>
      </c>
      <c r="N1195" s="46" t="s">
        <v>2405</v>
      </c>
    </row>
    <row r="1196" spans="1:14" ht="30" x14ac:dyDescent="0.25">
      <c r="A1196" s="61">
        <v>1192</v>
      </c>
      <c r="B1196" s="49" t="s">
        <v>2890</v>
      </c>
      <c r="C1196" s="276" t="s">
        <v>2895</v>
      </c>
      <c r="D1196" s="132" t="s">
        <v>2896</v>
      </c>
      <c r="E1196" s="60"/>
      <c r="F1196" s="60"/>
      <c r="G1196" s="1" t="s">
        <v>1632</v>
      </c>
      <c r="H1196" s="159" t="s">
        <v>419</v>
      </c>
      <c r="I1196" s="184">
        <v>20</v>
      </c>
      <c r="J1196" s="184">
        <v>2500</v>
      </c>
      <c r="K1196" s="184">
        <f t="shared" si="20"/>
        <v>50000</v>
      </c>
      <c r="L1196" s="21" t="s">
        <v>1434</v>
      </c>
      <c r="M1196" s="3" t="s">
        <v>4103</v>
      </c>
      <c r="N1196" s="46" t="s">
        <v>2405</v>
      </c>
    </row>
    <row r="1197" spans="1:14" ht="30" x14ac:dyDescent="0.25">
      <c r="A1197" s="61">
        <v>1193</v>
      </c>
      <c r="B1197" s="60"/>
      <c r="C1197" s="277" t="s">
        <v>2897</v>
      </c>
      <c r="D1197" s="278" t="s">
        <v>2898</v>
      </c>
      <c r="E1197" s="60"/>
      <c r="F1197" s="60"/>
      <c r="G1197" s="159" t="s">
        <v>1399</v>
      </c>
      <c r="H1197" s="159" t="s">
        <v>419</v>
      </c>
      <c r="I1197" s="184">
        <v>1200</v>
      </c>
      <c r="J1197" s="184">
        <v>129</v>
      </c>
      <c r="K1197" s="184">
        <f t="shared" si="20"/>
        <v>154800</v>
      </c>
      <c r="L1197" s="21" t="s">
        <v>1742</v>
      </c>
      <c r="M1197" s="3" t="s">
        <v>4103</v>
      </c>
      <c r="N1197" s="46" t="s">
        <v>2405</v>
      </c>
    </row>
    <row r="1198" spans="1:14" ht="30" x14ac:dyDescent="0.25">
      <c r="A1198" s="61">
        <v>1194</v>
      </c>
      <c r="B1198" s="60"/>
      <c r="C1198" s="152" t="s">
        <v>2899</v>
      </c>
      <c r="D1198" s="153" t="s">
        <v>2900</v>
      </c>
      <c r="E1198" s="60"/>
      <c r="F1198" s="60"/>
      <c r="G1198" s="1" t="s">
        <v>1632</v>
      </c>
      <c r="H1198" s="204" t="s">
        <v>228</v>
      </c>
      <c r="I1198" s="184">
        <v>5</v>
      </c>
      <c r="J1198" s="184">
        <v>250</v>
      </c>
      <c r="K1198" s="184">
        <f t="shared" si="20"/>
        <v>1250</v>
      </c>
      <c r="L1198" s="21" t="s">
        <v>437</v>
      </c>
      <c r="M1198" s="3" t="s">
        <v>4103</v>
      </c>
      <c r="N1198" s="46" t="s">
        <v>2405</v>
      </c>
    </row>
    <row r="1199" spans="1:14" ht="30" x14ac:dyDescent="0.25">
      <c r="A1199" s="61">
        <v>1195</v>
      </c>
      <c r="B1199" s="60"/>
      <c r="C1199" s="152" t="s">
        <v>2901</v>
      </c>
      <c r="D1199" s="105" t="s">
        <v>2901</v>
      </c>
      <c r="E1199" s="60"/>
      <c r="F1199" s="60"/>
      <c r="G1199" s="159" t="s">
        <v>1399</v>
      </c>
      <c r="H1199" s="159" t="s">
        <v>2831</v>
      </c>
      <c r="I1199" s="184">
        <v>300</v>
      </c>
      <c r="J1199" s="184">
        <v>2000</v>
      </c>
      <c r="K1199" s="184">
        <f t="shared" si="20"/>
        <v>600000</v>
      </c>
      <c r="L1199" s="21" t="s">
        <v>437</v>
      </c>
      <c r="M1199" s="3" t="s">
        <v>4103</v>
      </c>
      <c r="N1199" s="46" t="s">
        <v>2405</v>
      </c>
    </row>
    <row r="1200" spans="1:14" ht="30" x14ac:dyDescent="0.25">
      <c r="A1200" s="61">
        <v>1196</v>
      </c>
      <c r="B1200" s="145" t="s">
        <v>2902</v>
      </c>
      <c r="C1200" s="126" t="s">
        <v>2903</v>
      </c>
      <c r="D1200" s="21" t="s">
        <v>2904</v>
      </c>
      <c r="E1200" s="60"/>
      <c r="F1200" s="60"/>
      <c r="G1200" s="159" t="s">
        <v>1749</v>
      </c>
      <c r="H1200" s="159" t="s">
        <v>83</v>
      </c>
      <c r="I1200" s="184">
        <v>182</v>
      </c>
      <c r="J1200" s="184">
        <v>20000</v>
      </c>
      <c r="K1200" s="184">
        <f t="shared" si="20"/>
        <v>3640000</v>
      </c>
      <c r="L1200" s="21" t="s">
        <v>356</v>
      </c>
      <c r="M1200" s="3" t="s">
        <v>4103</v>
      </c>
      <c r="N1200" s="46" t="s">
        <v>2405</v>
      </c>
    </row>
    <row r="1201" spans="1:14" ht="45" x14ac:dyDescent="0.25">
      <c r="A1201" s="61">
        <v>1197</v>
      </c>
      <c r="B1201" s="21" t="s">
        <v>2656</v>
      </c>
      <c r="C1201" s="126" t="s">
        <v>2905</v>
      </c>
      <c r="D1201" s="21" t="s">
        <v>2906</v>
      </c>
      <c r="E1201" s="60"/>
      <c r="F1201" s="60"/>
      <c r="G1201" s="159" t="s">
        <v>1749</v>
      </c>
      <c r="H1201" s="159" t="s">
        <v>2396</v>
      </c>
      <c r="I1201" s="184">
        <v>1155</v>
      </c>
      <c r="J1201" s="184">
        <v>11607</v>
      </c>
      <c r="K1201" s="184">
        <f t="shared" si="20"/>
        <v>13406085</v>
      </c>
      <c r="L1201" s="21" t="s">
        <v>217</v>
      </c>
      <c r="M1201" s="135" t="s">
        <v>4163</v>
      </c>
      <c r="N1201" s="3" t="s">
        <v>2397</v>
      </c>
    </row>
    <row r="1202" spans="1:14" ht="30" x14ac:dyDescent="0.25">
      <c r="A1202" s="61">
        <v>1198</v>
      </c>
      <c r="B1202" s="60"/>
      <c r="C1202" s="152" t="s">
        <v>2907</v>
      </c>
      <c r="D1202" s="105" t="s">
        <v>2908</v>
      </c>
      <c r="E1202" s="60"/>
      <c r="F1202" s="60"/>
      <c r="G1202" s="1" t="s">
        <v>1632</v>
      </c>
      <c r="H1202" s="204" t="s">
        <v>419</v>
      </c>
      <c r="I1202" s="184">
        <v>100</v>
      </c>
      <c r="J1202" s="184">
        <v>116</v>
      </c>
      <c r="K1202" s="184">
        <f t="shared" si="20"/>
        <v>11600</v>
      </c>
      <c r="L1202" s="21" t="s">
        <v>437</v>
      </c>
      <c r="M1202" s="3" t="s">
        <v>4103</v>
      </c>
      <c r="N1202" s="46" t="s">
        <v>2405</v>
      </c>
    </row>
    <row r="1203" spans="1:14" ht="30" x14ac:dyDescent="0.25">
      <c r="A1203" s="61">
        <v>1199</v>
      </c>
      <c r="B1203" s="60"/>
      <c r="C1203" s="152" t="s">
        <v>2909</v>
      </c>
      <c r="D1203" s="105" t="s">
        <v>2910</v>
      </c>
      <c r="E1203" s="60"/>
      <c r="F1203" s="60"/>
      <c r="G1203" s="1" t="s">
        <v>1632</v>
      </c>
      <c r="H1203" s="159" t="s">
        <v>86</v>
      </c>
      <c r="I1203" s="184">
        <v>50</v>
      </c>
      <c r="J1203" s="184">
        <v>2800</v>
      </c>
      <c r="K1203" s="184">
        <f t="shared" si="20"/>
        <v>140000</v>
      </c>
      <c r="L1203" s="21" t="s">
        <v>437</v>
      </c>
      <c r="M1203" s="3" t="s">
        <v>4103</v>
      </c>
      <c r="N1203" s="3" t="s">
        <v>2405</v>
      </c>
    </row>
    <row r="1204" spans="1:14" ht="30" x14ac:dyDescent="0.25">
      <c r="A1204" s="61">
        <v>1200</v>
      </c>
      <c r="B1204" s="60"/>
      <c r="C1204" s="270" t="s">
        <v>2911</v>
      </c>
      <c r="D1204" s="105" t="s">
        <v>2912</v>
      </c>
      <c r="E1204" s="60"/>
      <c r="F1204" s="60"/>
      <c r="G1204" s="1" t="s">
        <v>1632</v>
      </c>
      <c r="H1204" s="159" t="s">
        <v>2913</v>
      </c>
      <c r="I1204" s="184">
        <v>100</v>
      </c>
      <c r="J1204" s="184">
        <v>258</v>
      </c>
      <c r="K1204" s="184">
        <f t="shared" si="20"/>
        <v>25800</v>
      </c>
      <c r="L1204" s="21" t="s">
        <v>1742</v>
      </c>
      <c r="M1204" s="3" t="s">
        <v>4103</v>
      </c>
      <c r="N1204" s="3" t="s">
        <v>2405</v>
      </c>
    </row>
    <row r="1205" spans="1:14" ht="30" x14ac:dyDescent="0.25">
      <c r="A1205" s="61">
        <v>1201</v>
      </c>
      <c r="B1205" s="60"/>
      <c r="C1205" s="152" t="s">
        <v>2914</v>
      </c>
      <c r="D1205" s="105" t="s">
        <v>2915</v>
      </c>
      <c r="E1205" s="60"/>
      <c r="F1205" s="60"/>
      <c r="G1205" s="159" t="s">
        <v>1399</v>
      </c>
      <c r="H1205" s="159" t="s">
        <v>2831</v>
      </c>
      <c r="I1205" s="184">
        <v>200</v>
      </c>
      <c r="J1205" s="184">
        <v>2300</v>
      </c>
      <c r="K1205" s="184">
        <f t="shared" si="20"/>
        <v>460000</v>
      </c>
      <c r="L1205" s="21" t="s">
        <v>437</v>
      </c>
      <c r="M1205" s="3" t="s">
        <v>4103</v>
      </c>
      <c r="N1205" s="3" t="s">
        <v>2405</v>
      </c>
    </row>
    <row r="1206" spans="1:14" ht="30" x14ac:dyDescent="0.25">
      <c r="A1206" s="61">
        <v>1202</v>
      </c>
      <c r="B1206" s="60"/>
      <c r="C1206" s="152" t="s">
        <v>2916</v>
      </c>
      <c r="D1206" s="105" t="s">
        <v>2917</v>
      </c>
      <c r="E1206" s="60"/>
      <c r="F1206" s="60"/>
      <c r="G1206" s="159" t="s">
        <v>1399</v>
      </c>
      <c r="H1206" s="159" t="s">
        <v>2831</v>
      </c>
      <c r="I1206" s="184">
        <v>200</v>
      </c>
      <c r="J1206" s="184">
        <v>980</v>
      </c>
      <c r="K1206" s="184">
        <f t="shared" si="20"/>
        <v>196000</v>
      </c>
      <c r="L1206" s="21" t="s">
        <v>437</v>
      </c>
      <c r="M1206" s="3" t="s">
        <v>4103</v>
      </c>
      <c r="N1206" s="3" t="s">
        <v>2405</v>
      </c>
    </row>
    <row r="1207" spans="1:14" ht="45" x14ac:dyDescent="0.25">
      <c r="A1207" s="61">
        <v>1203</v>
      </c>
      <c r="B1207" s="60"/>
      <c r="C1207" s="152" t="s">
        <v>2918</v>
      </c>
      <c r="D1207" s="105" t="s">
        <v>2919</v>
      </c>
      <c r="E1207" s="60"/>
      <c r="F1207" s="60"/>
      <c r="G1207" s="159" t="s">
        <v>1399</v>
      </c>
      <c r="H1207" s="159" t="s">
        <v>2920</v>
      </c>
      <c r="I1207" s="184">
        <v>815</v>
      </c>
      <c r="J1207" s="184">
        <v>223</v>
      </c>
      <c r="K1207" s="184">
        <f t="shared" si="20"/>
        <v>181745</v>
      </c>
      <c r="L1207" s="21" t="s">
        <v>1742</v>
      </c>
      <c r="M1207" s="135" t="s">
        <v>4163</v>
      </c>
      <c r="N1207" s="46" t="s">
        <v>2397</v>
      </c>
    </row>
    <row r="1208" spans="1:14" ht="30" x14ac:dyDescent="0.25">
      <c r="A1208" s="61">
        <v>1204</v>
      </c>
      <c r="B1208" s="49" t="s">
        <v>2921</v>
      </c>
      <c r="C1208" s="276" t="s">
        <v>2922</v>
      </c>
      <c r="D1208" s="132" t="s">
        <v>2923</v>
      </c>
      <c r="E1208" s="60"/>
      <c r="F1208" s="60"/>
      <c r="G1208" s="159" t="s">
        <v>1399</v>
      </c>
      <c r="H1208" s="159" t="s">
        <v>2920</v>
      </c>
      <c r="I1208" s="184">
        <v>60</v>
      </c>
      <c r="J1208" s="184">
        <v>800</v>
      </c>
      <c r="K1208" s="184">
        <f t="shared" si="20"/>
        <v>48000</v>
      </c>
      <c r="L1208" s="21" t="s">
        <v>1434</v>
      </c>
      <c r="M1208" s="3" t="s">
        <v>4103</v>
      </c>
      <c r="N1208" s="3" t="s">
        <v>2405</v>
      </c>
    </row>
    <row r="1209" spans="1:14" ht="30" x14ac:dyDescent="0.25">
      <c r="A1209" s="61">
        <v>1205</v>
      </c>
      <c r="B1209" s="60"/>
      <c r="C1209" s="152" t="s">
        <v>2924</v>
      </c>
      <c r="D1209" s="105" t="s">
        <v>2924</v>
      </c>
      <c r="E1209" s="60"/>
      <c r="F1209" s="60"/>
      <c r="G1209" s="1" t="s">
        <v>1632</v>
      </c>
      <c r="H1209" s="159" t="s">
        <v>419</v>
      </c>
      <c r="I1209" s="184">
        <v>1500</v>
      </c>
      <c r="J1209" s="184">
        <v>70</v>
      </c>
      <c r="K1209" s="184">
        <f t="shared" si="20"/>
        <v>105000</v>
      </c>
      <c r="L1209" s="21" t="s">
        <v>437</v>
      </c>
      <c r="M1209" s="3" t="s">
        <v>4103</v>
      </c>
      <c r="N1209" s="3" t="s">
        <v>2405</v>
      </c>
    </row>
    <row r="1210" spans="1:14" ht="30" x14ac:dyDescent="0.25">
      <c r="A1210" s="61">
        <v>1206</v>
      </c>
      <c r="B1210" s="24" t="s">
        <v>2925</v>
      </c>
      <c r="C1210" s="114" t="s">
        <v>2911</v>
      </c>
      <c r="D1210" s="21" t="s">
        <v>2926</v>
      </c>
      <c r="E1210" s="60"/>
      <c r="F1210" s="60"/>
      <c r="G1210" s="159" t="s">
        <v>1399</v>
      </c>
      <c r="H1210" s="159" t="s">
        <v>2913</v>
      </c>
      <c r="I1210" s="184">
        <v>500</v>
      </c>
      <c r="J1210" s="184">
        <v>700</v>
      </c>
      <c r="K1210" s="184">
        <f t="shared" si="20"/>
        <v>350000</v>
      </c>
      <c r="L1210" s="21" t="s">
        <v>1744</v>
      </c>
      <c r="M1210" s="3" t="s">
        <v>4103</v>
      </c>
      <c r="N1210" s="3" t="s">
        <v>2405</v>
      </c>
    </row>
    <row r="1211" spans="1:14" ht="30" x14ac:dyDescent="0.25">
      <c r="A1211" s="61">
        <v>1207</v>
      </c>
      <c r="B1211" s="60"/>
      <c r="C1211" s="152" t="s">
        <v>2927</v>
      </c>
      <c r="D1211" s="105" t="s">
        <v>2928</v>
      </c>
      <c r="E1211" s="60"/>
      <c r="F1211" s="60"/>
      <c r="G1211" s="1" t="s">
        <v>1632</v>
      </c>
      <c r="H1211" s="159" t="s">
        <v>2929</v>
      </c>
      <c r="I1211" s="184">
        <v>20</v>
      </c>
      <c r="J1211" s="184">
        <v>780</v>
      </c>
      <c r="K1211" s="184">
        <f t="shared" si="20"/>
        <v>15600</v>
      </c>
      <c r="L1211" s="21" t="s">
        <v>1744</v>
      </c>
      <c r="M1211" s="3" t="s">
        <v>4103</v>
      </c>
      <c r="N1211" s="3" t="s">
        <v>2405</v>
      </c>
    </row>
    <row r="1212" spans="1:14" ht="30" x14ac:dyDescent="0.25">
      <c r="A1212" s="61">
        <v>1208</v>
      </c>
      <c r="B1212" s="60"/>
      <c r="C1212" s="279" t="s">
        <v>2930</v>
      </c>
      <c r="D1212" s="153" t="s">
        <v>2931</v>
      </c>
      <c r="E1212" s="60"/>
      <c r="F1212" s="60"/>
      <c r="G1212" s="1" t="s">
        <v>1632</v>
      </c>
      <c r="H1212" s="159" t="s">
        <v>419</v>
      </c>
      <c r="I1212" s="184">
        <v>1000</v>
      </c>
      <c r="J1212" s="184">
        <v>80</v>
      </c>
      <c r="K1212" s="184">
        <f t="shared" si="20"/>
        <v>80000</v>
      </c>
      <c r="L1212" s="21" t="s">
        <v>1742</v>
      </c>
      <c r="M1212" s="3" t="s">
        <v>4103</v>
      </c>
      <c r="N1212" s="3" t="s">
        <v>2405</v>
      </c>
    </row>
    <row r="1213" spans="1:14" ht="30" x14ac:dyDescent="0.25">
      <c r="A1213" s="61">
        <v>1209</v>
      </c>
      <c r="B1213" s="3" t="s">
        <v>2932</v>
      </c>
      <c r="C1213" s="126" t="s">
        <v>2933</v>
      </c>
      <c r="D1213" s="21" t="s">
        <v>2934</v>
      </c>
      <c r="E1213" s="60"/>
      <c r="F1213" s="60"/>
      <c r="G1213" s="159" t="s">
        <v>1399</v>
      </c>
      <c r="H1213" s="159" t="s">
        <v>2831</v>
      </c>
      <c r="I1213" s="184">
        <v>1759.05</v>
      </c>
      <c r="J1213" s="184">
        <v>188</v>
      </c>
      <c r="K1213" s="184">
        <f t="shared" si="20"/>
        <v>330701.39999999997</v>
      </c>
      <c r="L1213" s="21" t="s">
        <v>356</v>
      </c>
      <c r="M1213" s="3" t="s">
        <v>4103</v>
      </c>
      <c r="N1213" s="3" t="s">
        <v>2405</v>
      </c>
    </row>
    <row r="1214" spans="1:14" ht="45" x14ac:dyDescent="0.25">
      <c r="A1214" s="61">
        <v>1210</v>
      </c>
      <c r="B1214" s="60"/>
      <c r="C1214" s="152" t="s">
        <v>2935</v>
      </c>
      <c r="D1214" s="105" t="s">
        <v>2936</v>
      </c>
      <c r="E1214" s="60"/>
      <c r="F1214" s="60"/>
      <c r="G1214" s="159" t="s">
        <v>1399</v>
      </c>
      <c r="H1214" s="159" t="s">
        <v>2404</v>
      </c>
      <c r="I1214" s="184">
        <v>14.65</v>
      </c>
      <c r="J1214" s="184">
        <v>17860</v>
      </c>
      <c r="K1214" s="184">
        <f t="shared" si="20"/>
        <v>261649</v>
      </c>
      <c r="L1214" s="21" t="s">
        <v>217</v>
      </c>
      <c r="M1214" s="135" t="s">
        <v>4163</v>
      </c>
      <c r="N1214" s="46" t="s">
        <v>2397</v>
      </c>
    </row>
    <row r="1215" spans="1:14" ht="30" x14ac:dyDescent="0.25">
      <c r="A1215" s="61">
        <v>1211</v>
      </c>
      <c r="B1215" s="60"/>
      <c r="C1215" s="152" t="s">
        <v>2937</v>
      </c>
      <c r="D1215" s="105" t="s">
        <v>2938</v>
      </c>
      <c r="E1215" s="60"/>
      <c r="F1215" s="60"/>
      <c r="G1215" s="1" t="s">
        <v>1632</v>
      </c>
      <c r="H1215" s="159" t="s">
        <v>419</v>
      </c>
      <c r="I1215" s="184">
        <v>250</v>
      </c>
      <c r="J1215" s="184">
        <v>100</v>
      </c>
      <c r="K1215" s="184">
        <f t="shared" si="20"/>
        <v>25000</v>
      </c>
      <c r="L1215" s="21" t="s">
        <v>437</v>
      </c>
      <c r="M1215" s="3" t="s">
        <v>4103</v>
      </c>
      <c r="N1215" s="3" t="s">
        <v>2405</v>
      </c>
    </row>
    <row r="1216" spans="1:14" ht="45" x14ac:dyDescent="0.25">
      <c r="A1216" s="61">
        <v>1212</v>
      </c>
      <c r="B1216" s="133"/>
      <c r="C1216" s="152" t="s">
        <v>2939</v>
      </c>
      <c r="D1216" s="134" t="s">
        <v>2940</v>
      </c>
      <c r="E1216" s="60"/>
      <c r="F1216" s="60"/>
      <c r="G1216" s="1" t="s">
        <v>1632</v>
      </c>
      <c r="H1216" s="159" t="s">
        <v>419</v>
      </c>
      <c r="I1216" s="184">
        <v>60</v>
      </c>
      <c r="J1216" s="184">
        <v>581</v>
      </c>
      <c r="K1216" s="184">
        <f t="shared" si="20"/>
        <v>34860</v>
      </c>
      <c r="L1216" s="21" t="s">
        <v>1744</v>
      </c>
      <c r="M1216" s="135" t="s">
        <v>4163</v>
      </c>
      <c r="N1216" s="134" t="s">
        <v>2397</v>
      </c>
    </row>
    <row r="1217" spans="1:14" ht="45" x14ac:dyDescent="0.25">
      <c r="A1217" s="61">
        <v>1213</v>
      </c>
      <c r="B1217" s="60"/>
      <c r="C1217" s="152" t="s">
        <v>2941</v>
      </c>
      <c r="D1217" s="105" t="s">
        <v>2942</v>
      </c>
      <c r="E1217" s="60"/>
      <c r="F1217" s="60"/>
      <c r="G1217" s="1" t="s">
        <v>1632</v>
      </c>
      <c r="H1217" s="159" t="s">
        <v>419</v>
      </c>
      <c r="I1217" s="184">
        <v>108</v>
      </c>
      <c r="J1217" s="184">
        <v>496</v>
      </c>
      <c r="K1217" s="184">
        <f t="shared" si="20"/>
        <v>53568</v>
      </c>
      <c r="L1217" s="21" t="s">
        <v>437</v>
      </c>
      <c r="M1217" s="135" t="s">
        <v>4163</v>
      </c>
      <c r="N1217" s="46" t="s">
        <v>2397</v>
      </c>
    </row>
    <row r="1218" spans="1:14" ht="45" x14ac:dyDescent="0.25">
      <c r="A1218" s="61">
        <v>1214</v>
      </c>
      <c r="B1218" s="60"/>
      <c r="C1218" s="152" t="s">
        <v>2943</v>
      </c>
      <c r="D1218" s="105" t="s">
        <v>2944</v>
      </c>
      <c r="E1218" s="60"/>
      <c r="F1218" s="60"/>
      <c r="G1218" s="1" t="s">
        <v>1632</v>
      </c>
      <c r="H1218" s="159" t="s">
        <v>419</v>
      </c>
      <c r="I1218" s="184">
        <v>357</v>
      </c>
      <c r="J1218" s="184">
        <v>496</v>
      </c>
      <c r="K1218" s="184">
        <f t="shared" si="20"/>
        <v>177072</v>
      </c>
      <c r="L1218" s="21" t="s">
        <v>437</v>
      </c>
      <c r="M1218" s="135" t="s">
        <v>4163</v>
      </c>
      <c r="N1218" s="46" t="s">
        <v>2397</v>
      </c>
    </row>
    <row r="1219" spans="1:14" ht="45" x14ac:dyDescent="0.25">
      <c r="A1219" s="61">
        <v>1215</v>
      </c>
      <c r="B1219" s="60"/>
      <c r="C1219" s="152" t="s">
        <v>2945</v>
      </c>
      <c r="D1219" s="105" t="s">
        <v>2946</v>
      </c>
      <c r="E1219" s="60"/>
      <c r="F1219" s="60"/>
      <c r="G1219" s="1" t="s">
        <v>1632</v>
      </c>
      <c r="H1219" s="159" t="s">
        <v>419</v>
      </c>
      <c r="I1219" s="184">
        <v>15</v>
      </c>
      <c r="J1219" s="184">
        <v>496</v>
      </c>
      <c r="K1219" s="184">
        <f t="shared" si="20"/>
        <v>7440</v>
      </c>
      <c r="L1219" s="21" t="s">
        <v>437</v>
      </c>
      <c r="M1219" s="135" t="s">
        <v>4163</v>
      </c>
      <c r="N1219" s="46" t="s">
        <v>2397</v>
      </c>
    </row>
    <row r="1220" spans="1:14" ht="45" x14ac:dyDescent="0.25">
      <c r="A1220" s="61">
        <v>1216</v>
      </c>
      <c r="B1220" s="60"/>
      <c r="C1220" s="152" t="s">
        <v>2947</v>
      </c>
      <c r="D1220" s="135" t="s">
        <v>2948</v>
      </c>
      <c r="E1220" s="60"/>
      <c r="F1220" s="60"/>
      <c r="G1220" s="1" t="s">
        <v>1632</v>
      </c>
      <c r="H1220" s="159" t="s">
        <v>419</v>
      </c>
      <c r="I1220" s="184">
        <v>70</v>
      </c>
      <c r="J1220" s="184">
        <v>496</v>
      </c>
      <c r="K1220" s="184">
        <f t="shared" si="20"/>
        <v>34720</v>
      </c>
      <c r="L1220" s="21" t="s">
        <v>437</v>
      </c>
      <c r="M1220" s="135" t="s">
        <v>4163</v>
      </c>
      <c r="N1220" s="46" t="s">
        <v>2397</v>
      </c>
    </row>
    <row r="1221" spans="1:14" ht="45" x14ac:dyDescent="0.25">
      <c r="A1221" s="61">
        <v>1217</v>
      </c>
      <c r="B1221" s="60"/>
      <c r="C1221" s="152" t="s">
        <v>2949</v>
      </c>
      <c r="D1221" s="105" t="s">
        <v>2950</v>
      </c>
      <c r="E1221" s="60"/>
      <c r="F1221" s="60"/>
      <c r="G1221" s="1" t="s">
        <v>1632</v>
      </c>
      <c r="H1221" s="159" t="s">
        <v>419</v>
      </c>
      <c r="I1221" s="184">
        <v>20</v>
      </c>
      <c r="J1221" s="184">
        <v>496</v>
      </c>
      <c r="K1221" s="184">
        <f t="shared" si="20"/>
        <v>9920</v>
      </c>
      <c r="L1221" s="21" t="s">
        <v>437</v>
      </c>
      <c r="M1221" s="135" t="s">
        <v>4163</v>
      </c>
      <c r="N1221" s="46" t="s">
        <v>2397</v>
      </c>
    </row>
    <row r="1222" spans="1:14" ht="45" x14ac:dyDescent="0.25">
      <c r="A1222" s="61">
        <v>1218</v>
      </c>
      <c r="B1222" s="60"/>
      <c r="C1222" s="152" t="s">
        <v>2951</v>
      </c>
      <c r="D1222" s="105" t="s">
        <v>2952</v>
      </c>
      <c r="E1222" s="60"/>
      <c r="F1222" s="60"/>
      <c r="G1222" s="1" t="s">
        <v>1632</v>
      </c>
      <c r="H1222" s="159" t="s">
        <v>419</v>
      </c>
      <c r="I1222" s="184">
        <v>15</v>
      </c>
      <c r="J1222" s="184">
        <v>496</v>
      </c>
      <c r="K1222" s="184">
        <f t="shared" si="20"/>
        <v>7440</v>
      </c>
      <c r="L1222" s="21" t="s">
        <v>437</v>
      </c>
      <c r="M1222" s="135" t="s">
        <v>4163</v>
      </c>
      <c r="N1222" s="46" t="s">
        <v>2397</v>
      </c>
    </row>
    <row r="1223" spans="1:14" ht="45" x14ac:dyDescent="0.25">
      <c r="A1223" s="61">
        <v>1219</v>
      </c>
      <c r="B1223" s="60"/>
      <c r="C1223" s="152" t="s">
        <v>2953</v>
      </c>
      <c r="D1223" s="105" t="s">
        <v>2954</v>
      </c>
      <c r="E1223" s="60"/>
      <c r="F1223" s="60"/>
      <c r="G1223" s="1" t="s">
        <v>1632</v>
      </c>
      <c r="H1223" s="159" t="s">
        <v>419</v>
      </c>
      <c r="I1223" s="184">
        <v>208.6</v>
      </c>
      <c r="J1223" s="184">
        <v>496</v>
      </c>
      <c r="K1223" s="184">
        <f t="shared" ref="K1223:K1286" si="21">I1223*J1223</f>
        <v>103465.59999999999</v>
      </c>
      <c r="L1223" s="21" t="s">
        <v>437</v>
      </c>
      <c r="M1223" s="135" t="s">
        <v>4163</v>
      </c>
      <c r="N1223" s="46" t="s">
        <v>2397</v>
      </c>
    </row>
    <row r="1224" spans="1:14" ht="45" x14ac:dyDescent="0.25">
      <c r="A1224" s="61">
        <v>1220</v>
      </c>
      <c r="B1224" s="60"/>
      <c r="C1224" s="152" t="s">
        <v>2955</v>
      </c>
      <c r="D1224" s="105" t="s">
        <v>2956</v>
      </c>
      <c r="E1224" s="60"/>
      <c r="F1224" s="60"/>
      <c r="G1224" s="1" t="s">
        <v>1632</v>
      </c>
      <c r="H1224" s="159" t="s">
        <v>419</v>
      </c>
      <c r="I1224" s="184">
        <v>100</v>
      </c>
      <c r="J1224" s="184">
        <v>496</v>
      </c>
      <c r="K1224" s="184">
        <f t="shared" si="21"/>
        <v>49600</v>
      </c>
      <c r="L1224" s="21" t="s">
        <v>437</v>
      </c>
      <c r="M1224" s="135" t="s">
        <v>4163</v>
      </c>
      <c r="N1224" s="46" t="s">
        <v>2397</v>
      </c>
    </row>
    <row r="1225" spans="1:14" ht="45" x14ac:dyDescent="0.25">
      <c r="A1225" s="61">
        <v>1221</v>
      </c>
      <c r="B1225" s="133"/>
      <c r="C1225" s="152" t="s">
        <v>2957</v>
      </c>
      <c r="D1225" s="134" t="s">
        <v>2958</v>
      </c>
      <c r="E1225" s="60"/>
      <c r="F1225" s="60"/>
      <c r="G1225" s="1" t="s">
        <v>1632</v>
      </c>
      <c r="H1225" s="159" t="s">
        <v>419</v>
      </c>
      <c r="I1225" s="184">
        <v>172.6</v>
      </c>
      <c r="J1225" s="184">
        <v>496</v>
      </c>
      <c r="K1225" s="184">
        <f t="shared" si="21"/>
        <v>85609.599999999991</v>
      </c>
      <c r="L1225" s="21" t="s">
        <v>437</v>
      </c>
      <c r="M1225" s="135" t="s">
        <v>4163</v>
      </c>
      <c r="N1225" s="280" t="s">
        <v>2397</v>
      </c>
    </row>
    <row r="1226" spans="1:14" ht="45" x14ac:dyDescent="0.25">
      <c r="A1226" s="61">
        <v>1222</v>
      </c>
      <c r="B1226" s="60"/>
      <c r="C1226" s="152" t="s">
        <v>2959</v>
      </c>
      <c r="D1226" s="105" t="s">
        <v>2960</v>
      </c>
      <c r="E1226" s="60"/>
      <c r="F1226" s="60"/>
      <c r="G1226" s="1" t="s">
        <v>1632</v>
      </c>
      <c r="H1226" s="159" t="s">
        <v>419</v>
      </c>
      <c r="I1226" s="184">
        <v>40</v>
      </c>
      <c r="J1226" s="184">
        <v>496</v>
      </c>
      <c r="K1226" s="184">
        <f t="shared" si="21"/>
        <v>19840</v>
      </c>
      <c r="L1226" s="21" t="s">
        <v>437</v>
      </c>
      <c r="M1226" s="135" t="s">
        <v>4163</v>
      </c>
      <c r="N1226" s="46" t="s">
        <v>2397</v>
      </c>
    </row>
    <row r="1227" spans="1:14" ht="30" x14ac:dyDescent="0.25">
      <c r="A1227" s="61">
        <v>1223</v>
      </c>
      <c r="B1227" s="281"/>
      <c r="C1227" s="147" t="s">
        <v>2961</v>
      </c>
      <c r="D1227" s="21" t="s">
        <v>2962</v>
      </c>
      <c r="E1227" s="2"/>
      <c r="F1227" s="3"/>
      <c r="G1227" s="1" t="s">
        <v>1632</v>
      </c>
      <c r="H1227" s="3" t="s">
        <v>83</v>
      </c>
      <c r="I1227" s="70">
        <v>10</v>
      </c>
      <c r="J1227" s="184">
        <v>320.53571428571428</v>
      </c>
      <c r="K1227" s="184">
        <f t="shared" si="21"/>
        <v>3205.3571428571427</v>
      </c>
      <c r="L1227" s="21" t="s">
        <v>1744</v>
      </c>
      <c r="M1227" s="3" t="s">
        <v>4103</v>
      </c>
      <c r="N1227" s="246" t="s">
        <v>2405</v>
      </c>
    </row>
    <row r="1228" spans="1:14" ht="30" x14ac:dyDescent="0.25">
      <c r="A1228" s="61">
        <v>1224</v>
      </c>
      <c r="B1228" s="115" t="s">
        <v>2963</v>
      </c>
      <c r="C1228" s="147" t="s">
        <v>2964</v>
      </c>
      <c r="D1228" s="21" t="s">
        <v>2965</v>
      </c>
      <c r="E1228" s="2"/>
      <c r="F1228" s="3"/>
      <c r="G1228" s="1" t="s">
        <v>1632</v>
      </c>
      <c r="H1228" s="3" t="s">
        <v>83</v>
      </c>
      <c r="I1228" s="184">
        <v>40</v>
      </c>
      <c r="J1228" s="184">
        <v>974.99999999999989</v>
      </c>
      <c r="K1228" s="184">
        <f t="shared" si="21"/>
        <v>38999.999999999993</v>
      </c>
      <c r="L1228" s="21" t="s">
        <v>1744</v>
      </c>
      <c r="M1228" s="3" t="s">
        <v>4103</v>
      </c>
      <c r="N1228" s="246" t="s">
        <v>2405</v>
      </c>
    </row>
    <row r="1229" spans="1:14" ht="30" x14ac:dyDescent="0.25">
      <c r="A1229" s="61">
        <v>1225</v>
      </c>
      <c r="B1229" s="115" t="s">
        <v>2963</v>
      </c>
      <c r="C1229" s="147" t="s">
        <v>2966</v>
      </c>
      <c r="D1229" s="21" t="s">
        <v>2967</v>
      </c>
      <c r="E1229" s="3"/>
      <c r="F1229" s="1"/>
      <c r="G1229" s="1" t="s">
        <v>1632</v>
      </c>
      <c r="H1229" s="3" t="s">
        <v>83</v>
      </c>
      <c r="I1229" s="184">
        <v>40</v>
      </c>
      <c r="J1229" s="184">
        <v>974.99999999999989</v>
      </c>
      <c r="K1229" s="184">
        <f t="shared" si="21"/>
        <v>38999.999999999993</v>
      </c>
      <c r="L1229" s="21" t="s">
        <v>1744</v>
      </c>
      <c r="M1229" s="3" t="s">
        <v>4103</v>
      </c>
      <c r="N1229" s="246" t="s">
        <v>2405</v>
      </c>
    </row>
    <row r="1230" spans="1:14" ht="30" x14ac:dyDescent="0.25">
      <c r="A1230" s="61">
        <v>1226</v>
      </c>
      <c r="B1230" s="115" t="s">
        <v>2968</v>
      </c>
      <c r="C1230" s="147" t="s">
        <v>2969</v>
      </c>
      <c r="D1230" s="21" t="s">
        <v>2970</v>
      </c>
      <c r="E1230" s="3"/>
      <c r="F1230" s="3"/>
      <c r="G1230" s="1" t="s">
        <v>1632</v>
      </c>
      <c r="H1230" s="3" t="s">
        <v>83</v>
      </c>
      <c r="I1230" s="184">
        <v>50</v>
      </c>
      <c r="J1230" s="184">
        <v>487.49999999999994</v>
      </c>
      <c r="K1230" s="184">
        <f t="shared" si="21"/>
        <v>24374.999999999996</v>
      </c>
      <c r="L1230" s="21" t="s">
        <v>1744</v>
      </c>
      <c r="M1230" s="3" t="s">
        <v>4103</v>
      </c>
      <c r="N1230" s="246" t="s">
        <v>2405</v>
      </c>
    </row>
    <row r="1231" spans="1:14" ht="30" x14ac:dyDescent="0.25">
      <c r="A1231" s="61">
        <v>1227</v>
      </c>
      <c r="B1231" s="115" t="s">
        <v>2968</v>
      </c>
      <c r="C1231" s="147" t="s">
        <v>2971</v>
      </c>
      <c r="D1231" s="21" t="s">
        <v>2972</v>
      </c>
      <c r="E1231" s="3"/>
      <c r="F1231" s="211"/>
      <c r="G1231" s="1" t="s">
        <v>1632</v>
      </c>
      <c r="H1231" s="3" t="s">
        <v>83</v>
      </c>
      <c r="I1231" s="184">
        <v>20</v>
      </c>
      <c r="J1231" s="184">
        <v>487.49999999999994</v>
      </c>
      <c r="K1231" s="184">
        <f t="shared" si="21"/>
        <v>9749.9999999999982</v>
      </c>
      <c r="L1231" s="21" t="s">
        <v>1744</v>
      </c>
      <c r="M1231" s="3" t="s">
        <v>4103</v>
      </c>
      <c r="N1231" s="246" t="s">
        <v>2405</v>
      </c>
    </row>
    <row r="1232" spans="1:14" ht="30" x14ac:dyDescent="0.25">
      <c r="A1232" s="61">
        <v>1228</v>
      </c>
      <c r="B1232" s="115" t="s">
        <v>2963</v>
      </c>
      <c r="C1232" s="147" t="s">
        <v>2973</v>
      </c>
      <c r="D1232" s="21" t="s">
        <v>2974</v>
      </c>
      <c r="E1232" s="3"/>
      <c r="F1232" s="3"/>
      <c r="G1232" s="1" t="s">
        <v>1632</v>
      </c>
      <c r="H1232" s="3" t="s">
        <v>83</v>
      </c>
      <c r="I1232" s="184">
        <v>20</v>
      </c>
      <c r="J1232" s="184">
        <v>1489.2857142857142</v>
      </c>
      <c r="K1232" s="184">
        <f t="shared" si="21"/>
        <v>29785.714285714283</v>
      </c>
      <c r="L1232" s="21" t="s">
        <v>1744</v>
      </c>
      <c r="M1232" s="3" t="s">
        <v>4103</v>
      </c>
      <c r="N1232" s="246" t="s">
        <v>2405</v>
      </c>
    </row>
    <row r="1233" spans="1:14" ht="30" x14ac:dyDescent="0.25">
      <c r="A1233" s="61">
        <v>1229</v>
      </c>
      <c r="B1233" s="115" t="s">
        <v>2963</v>
      </c>
      <c r="C1233" s="147" t="s">
        <v>2975</v>
      </c>
      <c r="D1233" s="21" t="s">
        <v>2976</v>
      </c>
      <c r="E1233" s="3"/>
      <c r="F1233" s="1"/>
      <c r="G1233" s="1" t="s">
        <v>1632</v>
      </c>
      <c r="H1233" s="3" t="s">
        <v>83</v>
      </c>
      <c r="I1233" s="184">
        <v>20</v>
      </c>
      <c r="J1233" s="184">
        <v>1489.2857142857142</v>
      </c>
      <c r="K1233" s="184">
        <f t="shared" si="21"/>
        <v>29785.714285714283</v>
      </c>
      <c r="L1233" s="21" t="s">
        <v>1744</v>
      </c>
      <c r="M1233" s="3" t="s">
        <v>4103</v>
      </c>
      <c r="N1233" s="246" t="s">
        <v>2405</v>
      </c>
    </row>
    <row r="1234" spans="1:14" ht="30" x14ac:dyDescent="0.25">
      <c r="A1234" s="61">
        <v>1230</v>
      </c>
      <c r="B1234" s="115" t="s">
        <v>2963</v>
      </c>
      <c r="C1234" s="147" t="s">
        <v>2977</v>
      </c>
      <c r="D1234" s="21" t="s">
        <v>2978</v>
      </c>
      <c r="E1234" s="3"/>
      <c r="F1234" s="3"/>
      <c r="G1234" s="1" t="s">
        <v>1632</v>
      </c>
      <c r="H1234" s="3" t="s">
        <v>83</v>
      </c>
      <c r="I1234" s="184">
        <v>3</v>
      </c>
      <c r="J1234" s="184">
        <v>25765.178571428569</v>
      </c>
      <c r="K1234" s="184">
        <f t="shared" si="21"/>
        <v>77295.53571428571</v>
      </c>
      <c r="L1234" s="21" t="s">
        <v>1744</v>
      </c>
      <c r="M1234" s="3" t="s">
        <v>4103</v>
      </c>
      <c r="N1234" s="246" t="s">
        <v>2405</v>
      </c>
    </row>
    <row r="1235" spans="1:14" ht="30" x14ac:dyDescent="0.25">
      <c r="A1235" s="61">
        <v>1231</v>
      </c>
      <c r="B1235" s="46" t="s">
        <v>2979</v>
      </c>
      <c r="C1235" s="248" t="s">
        <v>2980</v>
      </c>
      <c r="D1235" s="112" t="s">
        <v>2981</v>
      </c>
      <c r="E1235" s="3"/>
      <c r="F1235" s="3"/>
      <c r="G1235" s="3" t="s">
        <v>1399</v>
      </c>
      <c r="H1235" s="3" t="s">
        <v>83</v>
      </c>
      <c r="I1235" s="184">
        <v>2</v>
      </c>
      <c r="J1235" s="184">
        <v>50000</v>
      </c>
      <c r="K1235" s="184">
        <f t="shared" si="21"/>
        <v>100000</v>
      </c>
      <c r="L1235" s="21" t="s">
        <v>437</v>
      </c>
      <c r="M1235" s="3" t="s">
        <v>4103</v>
      </c>
      <c r="N1235" s="246" t="s">
        <v>2405</v>
      </c>
    </row>
    <row r="1236" spans="1:14" ht="30" x14ac:dyDescent="0.25">
      <c r="A1236" s="61">
        <v>1232</v>
      </c>
      <c r="B1236" s="282" t="s">
        <v>2982</v>
      </c>
      <c r="C1236" s="147" t="s">
        <v>2983</v>
      </c>
      <c r="D1236" s="21" t="s">
        <v>2984</v>
      </c>
      <c r="E1236" s="3"/>
      <c r="F1236" s="3"/>
      <c r="G1236" s="3" t="s">
        <v>1399</v>
      </c>
      <c r="H1236" s="3" t="s">
        <v>83</v>
      </c>
      <c r="I1236" s="184">
        <v>4</v>
      </c>
      <c r="J1236" s="184">
        <v>2700</v>
      </c>
      <c r="K1236" s="184">
        <f t="shared" si="21"/>
        <v>10800</v>
      </c>
      <c r="L1236" s="21" t="s">
        <v>1744</v>
      </c>
      <c r="M1236" s="3" t="s">
        <v>4103</v>
      </c>
      <c r="N1236" s="246" t="s">
        <v>2405</v>
      </c>
    </row>
    <row r="1237" spans="1:14" ht="30" x14ac:dyDescent="0.25">
      <c r="A1237" s="61">
        <v>1233</v>
      </c>
      <c r="B1237" s="282" t="s">
        <v>2982</v>
      </c>
      <c r="C1237" s="147" t="s">
        <v>2985</v>
      </c>
      <c r="D1237" s="21" t="s">
        <v>2986</v>
      </c>
      <c r="E1237" s="3"/>
      <c r="F1237" s="211"/>
      <c r="G1237" s="283" t="s">
        <v>1399</v>
      </c>
      <c r="H1237" s="3" t="s">
        <v>83</v>
      </c>
      <c r="I1237" s="184">
        <v>20</v>
      </c>
      <c r="J1237" s="184">
        <v>2900</v>
      </c>
      <c r="K1237" s="184">
        <f t="shared" si="21"/>
        <v>58000</v>
      </c>
      <c r="L1237" s="21" t="s">
        <v>1744</v>
      </c>
      <c r="M1237" s="3" t="s">
        <v>4103</v>
      </c>
      <c r="N1237" s="246" t="s">
        <v>2405</v>
      </c>
    </row>
    <row r="1238" spans="1:14" ht="30" x14ac:dyDescent="0.25">
      <c r="A1238" s="61">
        <v>1234</v>
      </c>
      <c r="B1238" s="282" t="s">
        <v>2982</v>
      </c>
      <c r="C1238" s="147" t="s">
        <v>2987</v>
      </c>
      <c r="D1238" s="21" t="s">
        <v>2988</v>
      </c>
      <c r="E1238" s="3"/>
      <c r="F1238" s="3"/>
      <c r="G1238" s="3" t="s">
        <v>1399</v>
      </c>
      <c r="H1238" s="247" t="s">
        <v>83</v>
      </c>
      <c r="I1238" s="184">
        <v>30</v>
      </c>
      <c r="J1238" s="184">
        <v>8705</v>
      </c>
      <c r="K1238" s="184">
        <f t="shared" si="21"/>
        <v>261150</v>
      </c>
      <c r="L1238" s="21" t="s">
        <v>1744</v>
      </c>
      <c r="M1238" s="3" t="s">
        <v>4103</v>
      </c>
      <c r="N1238" s="246" t="s">
        <v>2405</v>
      </c>
    </row>
    <row r="1239" spans="1:14" ht="30" x14ac:dyDescent="0.25">
      <c r="A1239" s="61">
        <v>1235</v>
      </c>
      <c r="B1239" s="282" t="s">
        <v>2982</v>
      </c>
      <c r="C1239" s="147" t="s">
        <v>2989</v>
      </c>
      <c r="D1239" s="21" t="s">
        <v>2990</v>
      </c>
      <c r="E1239" s="2"/>
      <c r="F1239" s="3"/>
      <c r="G1239" s="3" t="s">
        <v>1399</v>
      </c>
      <c r="H1239" s="3" t="s">
        <v>83</v>
      </c>
      <c r="I1239" s="184">
        <v>20</v>
      </c>
      <c r="J1239" s="184">
        <v>1000</v>
      </c>
      <c r="K1239" s="184">
        <f t="shared" si="21"/>
        <v>20000</v>
      </c>
      <c r="L1239" s="21" t="s">
        <v>1744</v>
      </c>
      <c r="M1239" s="3" t="s">
        <v>4103</v>
      </c>
      <c r="N1239" s="246" t="s">
        <v>2405</v>
      </c>
    </row>
    <row r="1240" spans="1:14" ht="30" x14ac:dyDescent="0.25">
      <c r="A1240" s="61">
        <v>1236</v>
      </c>
      <c r="B1240" s="46" t="s">
        <v>2979</v>
      </c>
      <c r="C1240" s="248" t="s">
        <v>4176</v>
      </c>
      <c r="D1240" s="21" t="s">
        <v>2991</v>
      </c>
      <c r="E1240" s="7"/>
      <c r="F1240" s="7"/>
      <c r="G1240" s="1" t="s">
        <v>1632</v>
      </c>
      <c r="H1240" s="7" t="s">
        <v>83</v>
      </c>
      <c r="I1240" s="184">
        <v>1</v>
      </c>
      <c r="J1240" s="184">
        <v>40180</v>
      </c>
      <c r="K1240" s="184">
        <f t="shared" si="21"/>
        <v>40180</v>
      </c>
      <c r="L1240" s="21" t="s">
        <v>437</v>
      </c>
      <c r="M1240" s="3" t="s">
        <v>4103</v>
      </c>
      <c r="N1240" s="46" t="s">
        <v>2405</v>
      </c>
    </row>
    <row r="1241" spans="1:14" ht="30" x14ac:dyDescent="0.25">
      <c r="A1241" s="61">
        <v>1237</v>
      </c>
      <c r="B1241" s="60" t="s">
        <v>2992</v>
      </c>
      <c r="C1241" s="147" t="s">
        <v>2993</v>
      </c>
      <c r="D1241" s="21" t="s">
        <v>2994</v>
      </c>
      <c r="E1241" s="7"/>
      <c r="F1241" s="7"/>
      <c r="G1241" s="3" t="s">
        <v>1399</v>
      </c>
      <c r="H1241" s="3" t="s">
        <v>83</v>
      </c>
      <c r="I1241" s="184">
        <v>5</v>
      </c>
      <c r="J1241" s="184">
        <v>8000</v>
      </c>
      <c r="K1241" s="184">
        <f t="shared" si="21"/>
        <v>40000</v>
      </c>
      <c r="L1241" s="21" t="s">
        <v>1744</v>
      </c>
      <c r="M1241" s="3" t="s">
        <v>4103</v>
      </c>
      <c r="N1241" s="3" t="s">
        <v>2405</v>
      </c>
    </row>
    <row r="1242" spans="1:14" ht="30" x14ac:dyDescent="0.25">
      <c r="A1242" s="61">
        <v>1238</v>
      </c>
      <c r="B1242" s="60" t="s">
        <v>2995</v>
      </c>
      <c r="C1242" s="147" t="s">
        <v>2996</v>
      </c>
      <c r="D1242" s="21" t="s">
        <v>2997</v>
      </c>
      <c r="E1242" s="132"/>
      <c r="F1242" s="1"/>
      <c r="G1242" s="1" t="s">
        <v>1399</v>
      </c>
      <c r="H1242" s="3" t="s">
        <v>83</v>
      </c>
      <c r="I1242" s="184">
        <v>20</v>
      </c>
      <c r="J1242" s="184">
        <v>23000</v>
      </c>
      <c r="K1242" s="184">
        <f t="shared" si="21"/>
        <v>460000</v>
      </c>
      <c r="L1242" s="21" t="s">
        <v>1744</v>
      </c>
      <c r="M1242" s="3" t="s">
        <v>4103</v>
      </c>
      <c r="N1242" s="3" t="s">
        <v>2405</v>
      </c>
    </row>
    <row r="1243" spans="1:14" ht="30" x14ac:dyDescent="0.25">
      <c r="A1243" s="61">
        <v>1239</v>
      </c>
      <c r="B1243" s="60" t="s">
        <v>2998</v>
      </c>
      <c r="C1243" s="147" t="s">
        <v>2999</v>
      </c>
      <c r="D1243" s="3" t="s">
        <v>3000</v>
      </c>
      <c r="E1243" s="132"/>
      <c r="F1243" s="132"/>
      <c r="G1243" s="284" t="s">
        <v>1399</v>
      </c>
      <c r="H1243" s="3" t="s">
        <v>83</v>
      </c>
      <c r="I1243" s="184">
        <v>20</v>
      </c>
      <c r="J1243" s="184">
        <v>6000</v>
      </c>
      <c r="K1243" s="184">
        <f t="shared" si="21"/>
        <v>120000</v>
      </c>
      <c r="L1243" s="21" t="s">
        <v>1744</v>
      </c>
      <c r="M1243" s="3" t="s">
        <v>4103</v>
      </c>
      <c r="N1243" s="3" t="s">
        <v>2405</v>
      </c>
    </row>
    <row r="1244" spans="1:14" ht="45" x14ac:dyDescent="0.25">
      <c r="A1244" s="61">
        <v>1240</v>
      </c>
      <c r="B1244" s="60" t="s">
        <v>3001</v>
      </c>
      <c r="C1244" s="147" t="s">
        <v>3002</v>
      </c>
      <c r="D1244" s="245" t="s">
        <v>3003</v>
      </c>
      <c r="E1244" s="3"/>
      <c r="F1244" s="3"/>
      <c r="G1244" s="1" t="s">
        <v>1632</v>
      </c>
      <c r="H1244" s="3" t="s">
        <v>83</v>
      </c>
      <c r="I1244" s="184">
        <v>5</v>
      </c>
      <c r="J1244" s="184">
        <v>1577.6785714285713</v>
      </c>
      <c r="K1244" s="184">
        <f t="shared" si="21"/>
        <v>7888.3928571428569</v>
      </c>
      <c r="L1244" s="21" t="s">
        <v>1744</v>
      </c>
      <c r="M1244" s="3" t="s">
        <v>4103</v>
      </c>
      <c r="N1244" s="246" t="s">
        <v>2405</v>
      </c>
    </row>
    <row r="1245" spans="1:14" ht="30" x14ac:dyDescent="0.25">
      <c r="A1245" s="61">
        <v>1241</v>
      </c>
      <c r="B1245" s="60" t="s">
        <v>3004</v>
      </c>
      <c r="C1245" s="147" t="s">
        <v>3005</v>
      </c>
      <c r="D1245" s="21" t="s">
        <v>3006</v>
      </c>
      <c r="E1245" s="3"/>
      <c r="F1245" s="3"/>
      <c r="G1245" s="3" t="s">
        <v>1399</v>
      </c>
      <c r="H1245" s="3" t="s">
        <v>83</v>
      </c>
      <c r="I1245" s="184">
        <v>16</v>
      </c>
      <c r="J1245" s="184">
        <v>26000</v>
      </c>
      <c r="K1245" s="184">
        <f t="shared" si="21"/>
        <v>416000</v>
      </c>
      <c r="L1245" s="21" t="s">
        <v>1744</v>
      </c>
      <c r="M1245" s="3" t="s">
        <v>4103</v>
      </c>
      <c r="N1245" s="3" t="s">
        <v>2405</v>
      </c>
    </row>
    <row r="1246" spans="1:14" ht="30" x14ac:dyDescent="0.25">
      <c r="A1246" s="61">
        <v>1242</v>
      </c>
      <c r="B1246" s="60" t="s">
        <v>3007</v>
      </c>
      <c r="C1246" s="147" t="s">
        <v>3008</v>
      </c>
      <c r="D1246" s="21" t="s">
        <v>3009</v>
      </c>
      <c r="E1246" s="3"/>
      <c r="F1246" s="3"/>
      <c r="G1246" s="3" t="s">
        <v>1399</v>
      </c>
      <c r="H1246" s="3" t="s">
        <v>83</v>
      </c>
      <c r="I1246" s="184">
        <v>2</v>
      </c>
      <c r="J1246" s="184">
        <v>44000</v>
      </c>
      <c r="K1246" s="184">
        <f t="shared" si="21"/>
        <v>88000</v>
      </c>
      <c r="L1246" s="21" t="s">
        <v>1744</v>
      </c>
      <c r="M1246" s="3" t="s">
        <v>4103</v>
      </c>
      <c r="N1246" s="3" t="s">
        <v>2405</v>
      </c>
    </row>
    <row r="1247" spans="1:14" ht="30" x14ac:dyDescent="0.25">
      <c r="A1247" s="61">
        <v>1243</v>
      </c>
      <c r="B1247" s="60" t="s">
        <v>3010</v>
      </c>
      <c r="C1247" s="147" t="s">
        <v>3011</v>
      </c>
      <c r="D1247" s="21" t="s">
        <v>3012</v>
      </c>
      <c r="E1247" s="3"/>
      <c r="F1247" s="3"/>
      <c r="G1247" s="1" t="s">
        <v>1632</v>
      </c>
      <c r="H1247" s="3" t="s">
        <v>83</v>
      </c>
      <c r="I1247" s="184">
        <v>10</v>
      </c>
      <c r="J1247" s="184">
        <v>1276.7857142857142</v>
      </c>
      <c r="K1247" s="184">
        <f t="shared" si="21"/>
        <v>12767.857142857141</v>
      </c>
      <c r="L1247" s="21" t="s">
        <v>1744</v>
      </c>
      <c r="M1247" s="3" t="s">
        <v>4103</v>
      </c>
      <c r="N1247" s="246" t="s">
        <v>2405</v>
      </c>
    </row>
    <row r="1248" spans="1:14" ht="30" x14ac:dyDescent="0.25">
      <c r="A1248" s="61">
        <v>1244</v>
      </c>
      <c r="B1248" s="60" t="s">
        <v>3013</v>
      </c>
      <c r="C1248" s="147" t="s">
        <v>3014</v>
      </c>
      <c r="D1248" s="21" t="s">
        <v>3015</v>
      </c>
      <c r="E1248" s="3"/>
      <c r="F1248" s="3"/>
      <c r="G1248" s="1" t="s">
        <v>1632</v>
      </c>
      <c r="H1248" s="3" t="s">
        <v>83</v>
      </c>
      <c r="I1248" s="184">
        <v>150</v>
      </c>
      <c r="J1248" s="184">
        <v>165</v>
      </c>
      <c r="K1248" s="184">
        <f t="shared" si="21"/>
        <v>24750</v>
      </c>
      <c r="L1248" s="21" t="s">
        <v>1744</v>
      </c>
      <c r="M1248" s="3" t="s">
        <v>4103</v>
      </c>
      <c r="N1248" s="3" t="s">
        <v>2405</v>
      </c>
    </row>
    <row r="1249" spans="1:14" ht="30" x14ac:dyDescent="0.25">
      <c r="A1249" s="61">
        <v>1245</v>
      </c>
      <c r="B1249" s="60" t="s">
        <v>3016</v>
      </c>
      <c r="C1249" s="147" t="s">
        <v>3017</v>
      </c>
      <c r="D1249" s="21" t="s">
        <v>3018</v>
      </c>
      <c r="E1249" s="3"/>
      <c r="F1249" s="3"/>
      <c r="G1249" s="1" t="s">
        <v>1632</v>
      </c>
      <c r="H1249" s="3" t="s">
        <v>83</v>
      </c>
      <c r="I1249" s="184">
        <v>30</v>
      </c>
      <c r="J1249" s="184">
        <v>329.46428571428567</v>
      </c>
      <c r="K1249" s="184">
        <f t="shared" si="21"/>
        <v>9883.9285714285706</v>
      </c>
      <c r="L1249" s="21" t="s">
        <v>1744</v>
      </c>
      <c r="M1249" s="3" t="s">
        <v>4103</v>
      </c>
      <c r="N1249" s="3" t="s">
        <v>2405</v>
      </c>
    </row>
    <row r="1250" spans="1:14" ht="30" x14ac:dyDescent="0.25">
      <c r="A1250" s="61">
        <v>1246</v>
      </c>
      <c r="B1250" s="60" t="s">
        <v>3019</v>
      </c>
      <c r="C1250" s="147" t="s">
        <v>3020</v>
      </c>
      <c r="D1250" s="21" t="s">
        <v>3021</v>
      </c>
      <c r="E1250" s="3"/>
      <c r="F1250" s="3"/>
      <c r="G1250" s="1" t="s">
        <v>1632</v>
      </c>
      <c r="H1250" s="3" t="s">
        <v>83</v>
      </c>
      <c r="I1250" s="184">
        <v>20</v>
      </c>
      <c r="J1250" s="184">
        <v>360.71428571428567</v>
      </c>
      <c r="K1250" s="184">
        <f t="shared" si="21"/>
        <v>7214.2857142857138</v>
      </c>
      <c r="L1250" s="21" t="s">
        <v>1744</v>
      </c>
      <c r="M1250" s="3" t="s">
        <v>4103</v>
      </c>
      <c r="N1250" s="3" t="s">
        <v>2405</v>
      </c>
    </row>
    <row r="1251" spans="1:14" ht="30" x14ac:dyDescent="0.25">
      <c r="A1251" s="61">
        <v>1247</v>
      </c>
      <c r="B1251" s="60" t="s">
        <v>3022</v>
      </c>
      <c r="C1251" s="147" t="s">
        <v>3023</v>
      </c>
      <c r="D1251" s="21" t="s">
        <v>3024</v>
      </c>
      <c r="E1251" s="3"/>
      <c r="F1251" s="3"/>
      <c r="G1251" s="1" t="s">
        <v>1632</v>
      </c>
      <c r="H1251" s="3" t="s">
        <v>83</v>
      </c>
      <c r="I1251" s="184">
        <v>50</v>
      </c>
      <c r="J1251" s="184">
        <v>388.39285714285711</v>
      </c>
      <c r="K1251" s="184">
        <f t="shared" si="21"/>
        <v>19419.642857142855</v>
      </c>
      <c r="L1251" s="21" t="s">
        <v>1744</v>
      </c>
      <c r="M1251" s="3" t="s">
        <v>4103</v>
      </c>
      <c r="N1251" s="3" t="s">
        <v>2405</v>
      </c>
    </row>
    <row r="1252" spans="1:14" ht="30" x14ac:dyDescent="0.25">
      <c r="A1252" s="61">
        <v>1248</v>
      </c>
      <c r="B1252" s="60" t="s">
        <v>3025</v>
      </c>
      <c r="C1252" s="147" t="s">
        <v>3026</v>
      </c>
      <c r="D1252" s="21" t="s">
        <v>3027</v>
      </c>
      <c r="E1252" s="3"/>
      <c r="F1252" s="3"/>
      <c r="G1252" s="1" t="s">
        <v>1632</v>
      </c>
      <c r="H1252" s="3" t="s">
        <v>83</v>
      </c>
      <c r="I1252" s="184">
        <v>20</v>
      </c>
      <c r="J1252" s="184">
        <v>480.35714285714283</v>
      </c>
      <c r="K1252" s="184">
        <f t="shared" si="21"/>
        <v>9607.1428571428569</v>
      </c>
      <c r="L1252" s="21" t="s">
        <v>1744</v>
      </c>
      <c r="M1252" s="3" t="s">
        <v>4103</v>
      </c>
      <c r="N1252" s="3" t="s">
        <v>2405</v>
      </c>
    </row>
    <row r="1253" spans="1:14" ht="30" x14ac:dyDescent="0.25">
      <c r="A1253" s="61">
        <v>1249</v>
      </c>
      <c r="B1253" s="60" t="s">
        <v>3028</v>
      </c>
      <c r="C1253" s="147" t="s">
        <v>3029</v>
      </c>
      <c r="D1253" s="21" t="s">
        <v>3030</v>
      </c>
      <c r="E1253" s="3"/>
      <c r="F1253" s="3"/>
      <c r="G1253" s="1" t="s">
        <v>1632</v>
      </c>
      <c r="H1253" s="3"/>
      <c r="I1253" s="184">
        <v>30</v>
      </c>
      <c r="J1253" s="184">
        <v>555.35714285714278</v>
      </c>
      <c r="K1253" s="184">
        <f t="shared" si="21"/>
        <v>16660.714285714283</v>
      </c>
      <c r="L1253" s="21" t="s">
        <v>1744</v>
      </c>
      <c r="M1253" s="3" t="s">
        <v>4103</v>
      </c>
      <c r="N1253" s="246" t="s">
        <v>2405</v>
      </c>
    </row>
    <row r="1254" spans="1:14" ht="30" x14ac:dyDescent="0.25">
      <c r="A1254" s="61">
        <v>1250</v>
      </c>
      <c r="B1254" s="60" t="s">
        <v>3028</v>
      </c>
      <c r="C1254" s="147" t="s">
        <v>3031</v>
      </c>
      <c r="D1254" s="21" t="s">
        <v>3032</v>
      </c>
      <c r="E1254" s="3"/>
      <c r="F1254" s="3"/>
      <c r="G1254" s="1" t="s">
        <v>1632</v>
      </c>
      <c r="H1254" s="3"/>
      <c r="I1254" s="184">
        <v>30</v>
      </c>
      <c r="J1254" s="184">
        <v>516.96428571428567</v>
      </c>
      <c r="K1254" s="184">
        <f t="shared" si="21"/>
        <v>15508.928571428571</v>
      </c>
      <c r="L1254" s="21" t="s">
        <v>1744</v>
      </c>
      <c r="M1254" s="3" t="s">
        <v>4103</v>
      </c>
      <c r="N1254" s="246" t="s">
        <v>2405</v>
      </c>
    </row>
    <row r="1255" spans="1:14" ht="30" x14ac:dyDescent="0.25">
      <c r="A1255" s="61">
        <v>1251</v>
      </c>
      <c r="B1255" s="60" t="s">
        <v>3028</v>
      </c>
      <c r="C1255" s="147" t="s">
        <v>3033</v>
      </c>
      <c r="D1255" s="21" t="s">
        <v>3034</v>
      </c>
      <c r="E1255" s="3"/>
      <c r="F1255" s="3"/>
      <c r="G1255" s="1" t="s">
        <v>1632</v>
      </c>
      <c r="H1255" s="3"/>
      <c r="I1255" s="184">
        <v>30</v>
      </c>
      <c r="J1255" s="184">
        <v>851.78571428571422</v>
      </c>
      <c r="K1255" s="184">
        <f t="shared" si="21"/>
        <v>25553.571428571428</v>
      </c>
      <c r="L1255" s="21" t="s">
        <v>1744</v>
      </c>
      <c r="M1255" s="3" t="s">
        <v>4103</v>
      </c>
      <c r="N1255" s="246" t="s">
        <v>2405</v>
      </c>
    </row>
    <row r="1256" spans="1:14" ht="30" x14ac:dyDescent="0.25">
      <c r="A1256" s="61">
        <v>1252</v>
      </c>
      <c r="B1256" s="60" t="s">
        <v>3028</v>
      </c>
      <c r="C1256" s="147" t="s">
        <v>3035</v>
      </c>
      <c r="D1256" s="21" t="s">
        <v>3036</v>
      </c>
      <c r="E1256" s="3"/>
      <c r="F1256" s="3"/>
      <c r="G1256" s="1" t="s">
        <v>1632</v>
      </c>
      <c r="H1256" s="3"/>
      <c r="I1256" s="184">
        <v>30</v>
      </c>
      <c r="J1256" s="184">
        <v>1084.8214285714284</v>
      </c>
      <c r="K1256" s="184">
        <f t="shared" si="21"/>
        <v>32544.642857142855</v>
      </c>
      <c r="L1256" s="21" t="s">
        <v>1744</v>
      </c>
      <c r="M1256" s="3" t="s">
        <v>4103</v>
      </c>
      <c r="N1256" s="246" t="s">
        <v>2405</v>
      </c>
    </row>
    <row r="1257" spans="1:14" ht="30" x14ac:dyDescent="0.25">
      <c r="A1257" s="61">
        <v>1253</v>
      </c>
      <c r="B1257" s="60" t="s">
        <v>3028</v>
      </c>
      <c r="C1257" s="147" t="s">
        <v>3037</v>
      </c>
      <c r="D1257" s="21" t="s">
        <v>3038</v>
      </c>
      <c r="E1257" s="3"/>
      <c r="F1257" s="3"/>
      <c r="G1257" s="1" t="s">
        <v>1632</v>
      </c>
      <c r="H1257" s="3"/>
      <c r="I1257" s="184">
        <v>30</v>
      </c>
      <c r="J1257" s="184">
        <v>324.10714285714283</v>
      </c>
      <c r="K1257" s="184">
        <f t="shared" si="21"/>
        <v>9723.2142857142844</v>
      </c>
      <c r="L1257" s="21" t="s">
        <v>1744</v>
      </c>
      <c r="M1257" s="3" t="s">
        <v>4103</v>
      </c>
      <c r="N1257" s="246" t="s">
        <v>2405</v>
      </c>
    </row>
    <row r="1258" spans="1:14" ht="30" x14ac:dyDescent="0.25">
      <c r="A1258" s="61">
        <v>1254</v>
      </c>
      <c r="B1258" s="60" t="s">
        <v>3039</v>
      </c>
      <c r="C1258" s="147" t="s">
        <v>3040</v>
      </c>
      <c r="D1258" s="21" t="s">
        <v>3041</v>
      </c>
      <c r="E1258" s="3"/>
      <c r="F1258" s="3"/>
      <c r="G1258" s="1" t="s">
        <v>1632</v>
      </c>
      <c r="H1258" s="3" t="s">
        <v>83</v>
      </c>
      <c r="I1258" s="184">
        <v>30</v>
      </c>
      <c r="J1258" s="184">
        <v>161.60714285714283</v>
      </c>
      <c r="K1258" s="184">
        <f t="shared" si="21"/>
        <v>4848.2142857142853</v>
      </c>
      <c r="L1258" s="21" t="s">
        <v>1744</v>
      </c>
      <c r="M1258" s="3" t="s">
        <v>4103</v>
      </c>
      <c r="N1258" s="246" t="s">
        <v>2405</v>
      </c>
    </row>
    <row r="1259" spans="1:14" ht="30" x14ac:dyDescent="0.25">
      <c r="A1259" s="61">
        <v>1255</v>
      </c>
      <c r="B1259" s="60" t="s">
        <v>3039</v>
      </c>
      <c r="C1259" s="147" t="s">
        <v>3042</v>
      </c>
      <c r="D1259" s="21" t="s">
        <v>3043</v>
      </c>
      <c r="E1259" s="3"/>
      <c r="F1259" s="3"/>
      <c r="G1259" s="1" t="s">
        <v>1632</v>
      </c>
      <c r="H1259" s="3" t="s">
        <v>83</v>
      </c>
      <c r="I1259" s="184">
        <v>20</v>
      </c>
      <c r="J1259" s="184">
        <v>41.071428571428569</v>
      </c>
      <c r="K1259" s="184">
        <f t="shared" si="21"/>
        <v>821.42857142857133</v>
      </c>
      <c r="L1259" s="21" t="s">
        <v>1744</v>
      </c>
      <c r="M1259" s="3" t="s">
        <v>4103</v>
      </c>
      <c r="N1259" s="246" t="s">
        <v>2405</v>
      </c>
    </row>
    <row r="1260" spans="1:14" ht="30" x14ac:dyDescent="0.25">
      <c r="A1260" s="61">
        <v>1256</v>
      </c>
      <c r="B1260" s="60" t="s">
        <v>3039</v>
      </c>
      <c r="C1260" s="147" t="s">
        <v>3044</v>
      </c>
      <c r="D1260" s="21" t="s">
        <v>3045</v>
      </c>
      <c r="E1260" s="3"/>
      <c r="F1260" s="3"/>
      <c r="G1260" s="1" t="s">
        <v>1632</v>
      </c>
      <c r="H1260" s="3" t="s">
        <v>83</v>
      </c>
      <c r="I1260" s="184">
        <v>30</v>
      </c>
      <c r="J1260" s="184">
        <v>182.14285714285714</v>
      </c>
      <c r="K1260" s="184">
        <f t="shared" si="21"/>
        <v>5464.2857142857138</v>
      </c>
      <c r="L1260" s="21" t="s">
        <v>1744</v>
      </c>
      <c r="M1260" s="3" t="s">
        <v>4103</v>
      </c>
      <c r="N1260" s="246" t="s">
        <v>2405</v>
      </c>
    </row>
    <row r="1261" spans="1:14" ht="30" x14ac:dyDescent="0.25">
      <c r="A1261" s="61">
        <v>1257</v>
      </c>
      <c r="B1261" s="60" t="s">
        <v>3039</v>
      </c>
      <c r="C1261" s="147" t="s">
        <v>3046</v>
      </c>
      <c r="D1261" s="21" t="s">
        <v>3047</v>
      </c>
      <c r="E1261" s="3"/>
      <c r="F1261" s="3"/>
      <c r="G1261" s="1" t="s">
        <v>1632</v>
      </c>
      <c r="H1261" s="3" t="s">
        <v>83</v>
      </c>
      <c r="I1261" s="184">
        <v>30</v>
      </c>
      <c r="J1261" s="184">
        <v>227.67857142857142</v>
      </c>
      <c r="K1261" s="184">
        <f t="shared" si="21"/>
        <v>6830.3571428571422</v>
      </c>
      <c r="L1261" s="21" t="s">
        <v>1744</v>
      </c>
      <c r="M1261" s="3" t="s">
        <v>4103</v>
      </c>
      <c r="N1261" s="246" t="s">
        <v>2405</v>
      </c>
    </row>
    <row r="1262" spans="1:14" ht="30" x14ac:dyDescent="0.25">
      <c r="A1262" s="61">
        <v>1258</v>
      </c>
      <c r="B1262" s="60" t="s">
        <v>3039</v>
      </c>
      <c r="C1262" s="147" t="s">
        <v>3048</v>
      </c>
      <c r="D1262" s="21" t="s">
        <v>3049</v>
      </c>
      <c r="E1262" s="3"/>
      <c r="F1262" s="3"/>
      <c r="G1262" s="1" t="s">
        <v>1632</v>
      </c>
      <c r="H1262" s="247" t="s">
        <v>83</v>
      </c>
      <c r="I1262" s="184">
        <v>20</v>
      </c>
      <c r="J1262" s="184">
        <v>41.964285714285708</v>
      </c>
      <c r="K1262" s="184">
        <f t="shared" si="21"/>
        <v>839.28571428571422</v>
      </c>
      <c r="L1262" s="21" t="s">
        <v>1744</v>
      </c>
      <c r="M1262" s="3" t="s">
        <v>4103</v>
      </c>
      <c r="N1262" s="246" t="s">
        <v>2405</v>
      </c>
    </row>
    <row r="1263" spans="1:14" ht="30" x14ac:dyDescent="0.25">
      <c r="A1263" s="61">
        <v>1259</v>
      </c>
      <c r="B1263" s="60" t="s">
        <v>3039</v>
      </c>
      <c r="C1263" s="147" t="s">
        <v>3050</v>
      </c>
      <c r="D1263" s="21" t="s">
        <v>3051</v>
      </c>
      <c r="E1263" s="3"/>
      <c r="F1263" s="3"/>
      <c r="G1263" s="1" t="s">
        <v>1632</v>
      </c>
      <c r="H1263" s="247" t="s">
        <v>83</v>
      </c>
      <c r="I1263" s="184">
        <v>20</v>
      </c>
      <c r="J1263" s="184">
        <v>52.678571428571423</v>
      </c>
      <c r="K1263" s="184">
        <f t="shared" si="21"/>
        <v>1053.5714285714284</v>
      </c>
      <c r="L1263" s="21" t="s">
        <v>1744</v>
      </c>
      <c r="M1263" s="3" t="s">
        <v>4103</v>
      </c>
      <c r="N1263" s="246" t="s">
        <v>2405</v>
      </c>
    </row>
    <row r="1264" spans="1:14" ht="30" x14ac:dyDescent="0.25">
      <c r="A1264" s="61">
        <v>1260</v>
      </c>
      <c r="B1264" s="60" t="s">
        <v>3039</v>
      </c>
      <c r="C1264" s="147" t="s">
        <v>3052</v>
      </c>
      <c r="D1264" s="21" t="s">
        <v>3053</v>
      </c>
      <c r="E1264" s="3"/>
      <c r="F1264" s="3"/>
      <c r="G1264" s="1" t="s">
        <v>1632</v>
      </c>
      <c r="H1264" s="247" t="s">
        <v>83</v>
      </c>
      <c r="I1264" s="184">
        <v>20</v>
      </c>
      <c r="J1264" s="184">
        <v>75.892857142857139</v>
      </c>
      <c r="K1264" s="184">
        <f t="shared" si="21"/>
        <v>1517.8571428571427</v>
      </c>
      <c r="L1264" s="21" t="s">
        <v>1744</v>
      </c>
      <c r="M1264" s="3" t="s">
        <v>4103</v>
      </c>
      <c r="N1264" s="246" t="s">
        <v>2405</v>
      </c>
    </row>
    <row r="1265" spans="1:14" ht="30" x14ac:dyDescent="0.25">
      <c r="A1265" s="61">
        <v>1261</v>
      </c>
      <c r="B1265" s="60" t="s">
        <v>3039</v>
      </c>
      <c r="C1265" s="147" t="s">
        <v>3054</v>
      </c>
      <c r="D1265" s="21" t="s">
        <v>3055</v>
      </c>
      <c r="E1265" s="3"/>
      <c r="F1265" s="3"/>
      <c r="G1265" s="1" t="s">
        <v>1632</v>
      </c>
      <c r="H1265" s="247" t="s">
        <v>83</v>
      </c>
      <c r="I1265" s="184">
        <v>20</v>
      </c>
      <c r="J1265" s="184">
        <v>88.392857142857139</v>
      </c>
      <c r="K1265" s="184">
        <f t="shared" si="21"/>
        <v>1767.8571428571427</v>
      </c>
      <c r="L1265" s="21" t="s">
        <v>1744</v>
      </c>
      <c r="M1265" s="3" t="s">
        <v>4103</v>
      </c>
      <c r="N1265" s="246" t="s">
        <v>2405</v>
      </c>
    </row>
    <row r="1266" spans="1:14" ht="30" x14ac:dyDescent="0.25">
      <c r="A1266" s="61">
        <v>1262</v>
      </c>
      <c r="B1266" s="60" t="s">
        <v>3039</v>
      </c>
      <c r="C1266" s="147" t="s">
        <v>3056</v>
      </c>
      <c r="D1266" s="21" t="s">
        <v>3057</v>
      </c>
      <c r="E1266" s="3"/>
      <c r="F1266" s="3"/>
      <c r="G1266" s="1" t="s">
        <v>1632</v>
      </c>
      <c r="H1266" s="247" t="s">
        <v>83</v>
      </c>
      <c r="I1266" s="184">
        <v>20</v>
      </c>
      <c r="J1266" s="184">
        <v>114.28571428571428</v>
      </c>
      <c r="K1266" s="184">
        <f t="shared" si="21"/>
        <v>2285.7142857142853</v>
      </c>
      <c r="L1266" s="21" t="s">
        <v>1744</v>
      </c>
      <c r="M1266" s="3" t="s">
        <v>4103</v>
      </c>
      <c r="N1266" s="246" t="s">
        <v>2405</v>
      </c>
    </row>
    <row r="1267" spans="1:14" ht="30" x14ac:dyDescent="0.25">
      <c r="A1267" s="61">
        <v>1263</v>
      </c>
      <c r="B1267" s="60" t="s">
        <v>3039</v>
      </c>
      <c r="C1267" s="147" t="s">
        <v>3058</v>
      </c>
      <c r="D1267" s="21" t="s">
        <v>3059</v>
      </c>
      <c r="E1267" s="3"/>
      <c r="F1267" s="3"/>
      <c r="G1267" s="1" t="s">
        <v>1632</v>
      </c>
      <c r="H1267" s="247" t="s">
        <v>83</v>
      </c>
      <c r="I1267" s="184">
        <v>20</v>
      </c>
      <c r="J1267" s="184">
        <v>407</v>
      </c>
      <c r="K1267" s="184">
        <f t="shared" si="21"/>
        <v>8140</v>
      </c>
      <c r="L1267" s="21" t="s">
        <v>1744</v>
      </c>
      <c r="M1267" s="3" t="s">
        <v>4103</v>
      </c>
      <c r="N1267" s="246" t="s">
        <v>2405</v>
      </c>
    </row>
    <row r="1268" spans="1:14" ht="30" x14ac:dyDescent="0.25">
      <c r="A1268" s="61">
        <v>1264</v>
      </c>
      <c r="B1268" s="60" t="s">
        <v>3039</v>
      </c>
      <c r="C1268" s="147" t="s">
        <v>3060</v>
      </c>
      <c r="D1268" s="21" t="s">
        <v>3061</v>
      </c>
      <c r="E1268" s="3"/>
      <c r="F1268" s="3"/>
      <c r="G1268" s="1" t="s">
        <v>1632</v>
      </c>
      <c r="H1268" s="247" t="s">
        <v>83</v>
      </c>
      <c r="I1268" s="184">
        <v>20</v>
      </c>
      <c r="J1268" s="184">
        <v>734</v>
      </c>
      <c r="K1268" s="184">
        <f t="shared" si="21"/>
        <v>14680</v>
      </c>
      <c r="L1268" s="21" t="s">
        <v>1744</v>
      </c>
      <c r="M1268" s="3" t="s">
        <v>4103</v>
      </c>
      <c r="N1268" s="246" t="s">
        <v>2405</v>
      </c>
    </row>
    <row r="1269" spans="1:14" ht="30" x14ac:dyDescent="0.25">
      <c r="A1269" s="61">
        <v>1265</v>
      </c>
      <c r="B1269" s="60" t="s">
        <v>3039</v>
      </c>
      <c r="C1269" s="147" t="s">
        <v>3062</v>
      </c>
      <c r="D1269" s="21" t="s">
        <v>3063</v>
      </c>
      <c r="E1269" s="3"/>
      <c r="F1269" s="3"/>
      <c r="G1269" s="1" t="s">
        <v>1632</v>
      </c>
      <c r="H1269" s="247" t="s">
        <v>83</v>
      </c>
      <c r="I1269" s="184">
        <v>20</v>
      </c>
      <c r="J1269" s="184">
        <v>1067</v>
      </c>
      <c r="K1269" s="184">
        <f t="shared" si="21"/>
        <v>21340</v>
      </c>
      <c r="L1269" s="21" t="s">
        <v>1744</v>
      </c>
      <c r="M1269" s="3" t="s">
        <v>4103</v>
      </c>
      <c r="N1269" s="246" t="s">
        <v>2405</v>
      </c>
    </row>
    <row r="1270" spans="1:14" ht="30" x14ac:dyDescent="0.25">
      <c r="A1270" s="61">
        <v>1266</v>
      </c>
      <c r="B1270" s="60" t="s">
        <v>3028</v>
      </c>
      <c r="C1270" s="147" t="s">
        <v>3064</v>
      </c>
      <c r="D1270" s="21" t="s">
        <v>3065</v>
      </c>
      <c r="E1270" s="3"/>
      <c r="F1270" s="3"/>
      <c r="G1270" s="1" t="s">
        <v>1632</v>
      </c>
      <c r="H1270" s="285" t="s">
        <v>83</v>
      </c>
      <c r="I1270" s="184">
        <v>20</v>
      </c>
      <c r="J1270" s="184">
        <v>103.57142857142856</v>
      </c>
      <c r="K1270" s="184">
        <f t="shared" si="21"/>
        <v>2071.4285714285711</v>
      </c>
      <c r="L1270" s="21" t="s">
        <v>1744</v>
      </c>
      <c r="M1270" s="3" t="s">
        <v>4103</v>
      </c>
      <c r="N1270" s="246" t="s">
        <v>2405</v>
      </c>
    </row>
    <row r="1271" spans="1:14" ht="30" x14ac:dyDescent="0.25">
      <c r="A1271" s="61">
        <v>1267</v>
      </c>
      <c r="B1271" s="60" t="s">
        <v>3028</v>
      </c>
      <c r="C1271" s="147" t="s">
        <v>3066</v>
      </c>
      <c r="D1271" s="21" t="s">
        <v>3067</v>
      </c>
      <c r="E1271" s="3"/>
      <c r="F1271" s="3"/>
      <c r="G1271" s="1" t="s">
        <v>1632</v>
      </c>
      <c r="H1271" s="247" t="s">
        <v>83</v>
      </c>
      <c r="I1271" s="184">
        <v>20</v>
      </c>
      <c r="J1271" s="184">
        <v>141.96428571428569</v>
      </c>
      <c r="K1271" s="184">
        <f t="shared" si="21"/>
        <v>2839.2857142857138</v>
      </c>
      <c r="L1271" s="21" t="s">
        <v>1744</v>
      </c>
      <c r="M1271" s="3" t="s">
        <v>4103</v>
      </c>
      <c r="N1271" s="246" t="s">
        <v>2405</v>
      </c>
    </row>
    <row r="1272" spans="1:14" ht="30" x14ac:dyDescent="0.25">
      <c r="A1272" s="61">
        <v>1268</v>
      </c>
      <c r="B1272" s="60" t="s">
        <v>3028</v>
      </c>
      <c r="C1272" s="147" t="s">
        <v>3068</v>
      </c>
      <c r="D1272" s="21" t="s">
        <v>3069</v>
      </c>
      <c r="E1272" s="3"/>
      <c r="F1272" s="3"/>
      <c r="G1272" s="1" t="s">
        <v>1632</v>
      </c>
      <c r="H1272" s="247" t="s">
        <v>83</v>
      </c>
      <c r="I1272" s="184">
        <v>20</v>
      </c>
      <c r="J1272" s="184">
        <v>160.71428571428569</v>
      </c>
      <c r="K1272" s="184">
        <f t="shared" si="21"/>
        <v>3214.2857142857138</v>
      </c>
      <c r="L1272" s="21" t="s">
        <v>1744</v>
      </c>
      <c r="M1272" s="3" t="s">
        <v>4103</v>
      </c>
      <c r="N1272" s="246" t="s">
        <v>2405</v>
      </c>
    </row>
    <row r="1273" spans="1:14" ht="30" x14ac:dyDescent="0.25">
      <c r="A1273" s="61">
        <v>1269</v>
      </c>
      <c r="B1273" s="60" t="s">
        <v>3028</v>
      </c>
      <c r="C1273" s="147" t="s">
        <v>3070</v>
      </c>
      <c r="D1273" s="21" t="s">
        <v>3071</v>
      </c>
      <c r="E1273" s="3"/>
      <c r="F1273" s="3"/>
      <c r="G1273" s="1" t="s">
        <v>1632</v>
      </c>
      <c r="H1273" s="247" t="s">
        <v>83</v>
      </c>
      <c r="I1273" s="184">
        <v>20</v>
      </c>
      <c r="J1273" s="184">
        <v>152.67857142857142</v>
      </c>
      <c r="K1273" s="184">
        <f t="shared" si="21"/>
        <v>3053.5714285714284</v>
      </c>
      <c r="L1273" s="21" t="s">
        <v>1744</v>
      </c>
      <c r="M1273" s="3" t="s">
        <v>4103</v>
      </c>
      <c r="N1273" s="246" t="s">
        <v>2405</v>
      </c>
    </row>
    <row r="1274" spans="1:14" ht="30" x14ac:dyDescent="0.25">
      <c r="A1274" s="61">
        <v>1270</v>
      </c>
      <c r="B1274" s="60" t="s">
        <v>3072</v>
      </c>
      <c r="C1274" s="136" t="s">
        <v>3073</v>
      </c>
      <c r="D1274" s="137" t="s">
        <v>3074</v>
      </c>
      <c r="E1274" s="3"/>
      <c r="F1274" s="3"/>
      <c r="G1274" s="1" t="s">
        <v>1632</v>
      </c>
      <c r="H1274" s="247" t="s">
        <v>227</v>
      </c>
      <c r="I1274" s="184">
        <v>500</v>
      </c>
      <c r="J1274" s="184">
        <v>26</v>
      </c>
      <c r="K1274" s="184">
        <f t="shared" si="21"/>
        <v>13000</v>
      </c>
      <c r="L1274" s="21" t="s">
        <v>1744</v>
      </c>
      <c r="M1274" s="3" t="s">
        <v>4103</v>
      </c>
      <c r="N1274" s="3" t="s">
        <v>2405</v>
      </c>
    </row>
    <row r="1275" spans="1:14" ht="30" x14ac:dyDescent="0.25">
      <c r="A1275" s="61">
        <v>1271</v>
      </c>
      <c r="B1275" s="60" t="s">
        <v>3072</v>
      </c>
      <c r="C1275" s="136" t="s">
        <v>3075</v>
      </c>
      <c r="D1275" s="137" t="s">
        <v>3076</v>
      </c>
      <c r="E1275" s="3"/>
      <c r="F1275" s="3"/>
      <c r="G1275" s="1" t="s">
        <v>1632</v>
      </c>
      <c r="H1275" s="247" t="s">
        <v>227</v>
      </c>
      <c r="I1275" s="184">
        <v>500</v>
      </c>
      <c r="J1275" s="184">
        <v>41</v>
      </c>
      <c r="K1275" s="184">
        <f t="shared" si="21"/>
        <v>20500</v>
      </c>
      <c r="L1275" s="21" t="s">
        <v>1744</v>
      </c>
      <c r="M1275" s="3" t="s">
        <v>4103</v>
      </c>
      <c r="N1275" s="3" t="s">
        <v>2405</v>
      </c>
    </row>
    <row r="1276" spans="1:14" ht="30" x14ac:dyDescent="0.25">
      <c r="A1276" s="61">
        <v>1272</v>
      </c>
      <c r="B1276" s="60" t="s">
        <v>3077</v>
      </c>
      <c r="C1276" s="147" t="s">
        <v>3078</v>
      </c>
      <c r="D1276" s="21" t="s">
        <v>3079</v>
      </c>
      <c r="E1276" s="3"/>
      <c r="F1276" s="3"/>
      <c r="G1276" s="1" t="s">
        <v>1632</v>
      </c>
      <c r="H1276" s="247" t="s">
        <v>83</v>
      </c>
      <c r="I1276" s="184">
        <v>10</v>
      </c>
      <c r="J1276" s="184">
        <v>17800</v>
      </c>
      <c r="K1276" s="184">
        <f t="shared" si="21"/>
        <v>178000</v>
      </c>
      <c r="L1276" s="21" t="s">
        <v>437</v>
      </c>
      <c r="M1276" s="3" t="s">
        <v>4103</v>
      </c>
      <c r="N1276" s="3" t="s">
        <v>2405</v>
      </c>
    </row>
    <row r="1277" spans="1:14" ht="30" x14ac:dyDescent="0.25">
      <c r="A1277" s="61">
        <v>1273</v>
      </c>
      <c r="B1277" s="115"/>
      <c r="C1277" s="126" t="s">
        <v>3080</v>
      </c>
      <c r="D1277" s="21" t="s">
        <v>3081</v>
      </c>
      <c r="E1277" s="3"/>
      <c r="F1277" s="3"/>
      <c r="G1277" s="1" t="s">
        <v>1632</v>
      </c>
      <c r="H1277" s="247" t="s">
        <v>83</v>
      </c>
      <c r="I1277" s="184">
        <v>30</v>
      </c>
      <c r="J1277" s="184">
        <v>87</v>
      </c>
      <c r="K1277" s="184">
        <f t="shared" si="21"/>
        <v>2610</v>
      </c>
      <c r="L1277" s="21" t="s">
        <v>1744</v>
      </c>
      <c r="M1277" s="3" t="s">
        <v>4103</v>
      </c>
      <c r="N1277" s="46" t="s">
        <v>2405</v>
      </c>
    </row>
    <row r="1278" spans="1:14" ht="30" x14ac:dyDescent="0.25">
      <c r="A1278" s="61">
        <v>1274</v>
      </c>
      <c r="B1278" s="60" t="s">
        <v>3082</v>
      </c>
      <c r="C1278" s="147" t="s">
        <v>3083</v>
      </c>
      <c r="D1278" s="21" t="s">
        <v>3084</v>
      </c>
      <c r="E1278" s="3"/>
      <c r="F1278" s="3"/>
      <c r="G1278" s="3" t="s">
        <v>1399</v>
      </c>
      <c r="H1278" s="247" t="s">
        <v>83</v>
      </c>
      <c r="I1278" s="184">
        <v>50</v>
      </c>
      <c r="J1278" s="184">
        <v>3163</v>
      </c>
      <c r="K1278" s="184">
        <f t="shared" si="21"/>
        <v>158150</v>
      </c>
      <c r="L1278" s="21" t="s">
        <v>1744</v>
      </c>
      <c r="M1278" s="3" t="s">
        <v>4103</v>
      </c>
      <c r="N1278" s="3" t="s">
        <v>2405</v>
      </c>
    </row>
    <row r="1279" spans="1:14" ht="30" x14ac:dyDescent="0.25">
      <c r="A1279" s="61">
        <v>1275</v>
      </c>
      <c r="B1279" s="60" t="s">
        <v>3082</v>
      </c>
      <c r="C1279" s="147" t="s">
        <v>3085</v>
      </c>
      <c r="D1279" s="21" t="s">
        <v>3086</v>
      </c>
      <c r="E1279" s="3"/>
      <c r="F1279" s="3"/>
      <c r="G1279" s="3" t="s">
        <v>1399</v>
      </c>
      <c r="H1279" s="247" t="s">
        <v>83</v>
      </c>
      <c r="I1279" s="184">
        <v>15</v>
      </c>
      <c r="J1279" s="184">
        <v>4604</v>
      </c>
      <c r="K1279" s="184">
        <f t="shared" si="21"/>
        <v>69060</v>
      </c>
      <c r="L1279" s="21" t="s">
        <v>1744</v>
      </c>
      <c r="M1279" s="3" t="s">
        <v>4103</v>
      </c>
      <c r="N1279" s="3" t="s">
        <v>2405</v>
      </c>
    </row>
    <row r="1280" spans="1:14" ht="30" x14ac:dyDescent="0.25">
      <c r="A1280" s="61">
        <v>1276</v>
      </c>
      <c r="B1280" s="3" t="s">
        <v>3087</v>
      </c>
      <c r="C1280" s="147" t="s">
        <v>3088</v>
      </c>
      <c r="D1280" s="21" t="s">
        <v>3089</v>
      </c>
      <c r="E1280" s="3"/>
      <c r="F1280" s="3"/>
      <c r="G1280" s="3" t="s">
        <v>1399</v>
      </c>
      <c r="H1280" s="247" t="s">
        <v>83</v>
      </c>
      <c r="I1280" s="184">
        <v>2</v>
      </c>
      <c r="J1280" s="184">
        <v>63000</v>
      </c>
      <c r="K1280" s="184">
        <f t="shared" si="21"/>
        <v>126000</v>
      </c>
      <c r="L1280" s="21" t="s">
        <v>437</v>
      </c>
      <c r="M1280" s="3" t="s">
        <v>4103</v>
      </c>
      <c r="N1280" s="3" t="s">
        <v>2405</v>
      </c>
    </row>
    <row r="1281" spans="1:14" ht="30" x14ac:dyDescent="0.25">
      <c r="A1281" s="61">
        <v>1277</v>
      </c>
      <c r="B1281" s="115"/>
      <c r="C1281" s="147" t="s">
        <v>3090</v>
      </c>
      <c r="D1281" s="21" t="s">
        <v>3091</v>
      </c>
      <c r="E1281" s="3"/>
      <c r="F1281" s="3"/>
      <c r="G1281" s="3" t="s">
        <v>1399</v>
      </c>
      <c r="H1281" s="247" t="s">
        <v>83</v>
      </c>
      <c r="I1281" s="184">
        <v>7</v>
      </c>
      <c r="J1281" s="184">
        <v>15972</v>
      </c>
      <c r="K1281" s="184">
        <f t="shared" si="21"/>
        <v>111804</v>
      </c>
      <c r="L1281" s="21" t="s">
        <v>437</v>
      </c>
      <c r="M1281" s="3" t="s">
        <v>4103</v>
      </c>
      <c r="N1281" s="46" t="s">
        <v>2405</v>
      </c>
    </row>
    <row r="1282" spans="1:14" ht="30" x14ac:dyDescent="0.25">
      <c r="A1282" s="61">
        <v>1278</v>
      </c>
      <c r="B1282" s="115"/>
      <c r="C1282" s="147" t="s">
        <v>3092</v>
      </c>
      <c r="D1282" s="21" t="s">
        <v>3093</v>
      </c>
      <c r="E1282" s="60"/>
      <c r="F1282" s="60"/>
      <c r="G1282" s="159" t="s">
        <v>1399</v>
      </c>
      <c r="H1282" s="159" t="s">
        <v>83</v>
      </c>
      <c r="I1282" s="184">
        <v>10</v>
      </c>
      <c r="J1282" s="184">
        <v>62604.46</v>
      </c>
      <c r="K1282" s="184">
        <f t="shared" si="21"/>
        <v>626044.6</v>
      </c>
      <c r="L1282" s="21" t="s">
        <v>1744</v>
      </c>
      <c r="M1282" s="3" t="s">
        <v>4103</v>
      </c>
      <c r="N1282" s="3" t="s">
        <v>2405</v>
      </c>
    </row>
    <row r="1283" spans="1:14" ht="30" x14ac:dyDescent="0.25">
      <c r="A1283" s="61">
        <v>1279</v>
      </c>
      <c r="B1283" s="3"/>
      <c r="C1283" s="248" t="s">
        <v>3094</v>
      </c>
      <c r="D1283" s="112" t="s">
        <v>3095</v>
      </c>
      <c r="E1283" s="60"/>
      <c r="F1283" s="60"/>
      <c r="G1283" s="1" t="s">
        <v>1632</v>
      </c>
      <c r="H1283" s="159" t="s">
        <v>83</v>
      </c>
      <c r="I1283" s="184">
        <v>1</v>
      </c>
      <c r="J1283" s="184">
        <v>32350</v>
      </c>
      <c r="K1283" s="184">
        <f t="shared" si="21"/>
        <v>32350</v>
      </c>
      <c r="L1283" s="21" t="s">
        <v>1744</v>
      </c>
      <c r="M1283" s="3" t="s">
        <v>4103</v>
      </c>
      <c r="N1283" s="46" t="s">
        <v>2405</v>
      </c>
    </row>
    <row r="1284" spans="1:14" ht="30" x14ac:dyDescent="0.25">
      <c r="A1284" s="61">
        <v>1280</v>
      </c>
      <c r="B1284" s="115"/>
      <c r="C1284" s="147" t="s">
        <v>3096</v>
      </c>
      <c r="D1284" s="21" t="s">
        <v>3097</v>
      </c>
      <c r="E1284" s="60"/>
      <c r="F1284" s="60"/>
      <c r="G1284" s="159" t="s">
        <v>1399</v>
      </c>
      <c r="H1284" s="159" t="s">
        <v>83</v>
      </c>
      <c r="I1284" s="184">
        <v>4</v>
      </c>
      <c r="J1284" s="184">
        <v>45000</v>
      </c>
      <c r="K1284" s="184">
        <f t="shared" si="21"/>
        <v>180000</v>
      </c>
      <c r="L1284" s="21" t="s">
        <v>1744</v>
      </c>
      <c r="M1284" s="3" t="s">
        <v>4103</v>
      </c>
      <c r="N1284" s="3" t="s">
        <v>2405</v>
      </c>
    </row>
    <row r="1285" spans="1:14" ht="30" x14ac:dyDescent="0.25">
      <c r="A1285" s="61">
        <v>1281</v>
      </c>
      <c r="B1285" s="115"/>
      <c r="C1285" s="147" t="s">
        <v>3096</v>
      </c>
      <c r="D1285" s="21" t="s">
        <v>3097</v>
      </c>
      <c r="E1285" s="60"/>
      <c r="F1285" s="60"/>
      <c r="G1285" s="159" t="s">
        <v>1399</v>
      </c>
      <c r="H1285" s="159" t="s">
        <v>83</v>
      </c>
      <c r="I1285" s="184">
        <v>4</v>
      </c>
      <c r="J1285" s="184">
        <v>26890</v>
      </c>
      <c r="K1285" s="184">
        <f t="shared" si="21"/>
        <v>107560</v>
      </c>
      <c r="L1285" s="21" t="s">
        <v>1744</v>
      </c>
      <c r="M1285" s="3" t="s">
        <v>4103</v>
      </c>
      <c r="N1285" s="3" t="s">
        <v>2405</v>
      </c>
    </row>
    <row r="1286" spans="1:14" ht="30" x14ac:dyDescent="0.25">
      <c r="A1286" s="61">
        <v>1282</v>
      </c>
      <c r="B1286" s="48" t="s">
        <v>3098</v>
      </c>
      <c r="C1286" s="126" t="s">
        <v>3099</v>
      </c>
      <c r="D1286" s="21" t="s">
        <v>3100</v>
      </c>
      <c r="E1286" s="60"/>
      <c r="F1286" s="60"/>
      <c r="G1286" s="1" t="s">
        <v>1632</v>
      </c>
      <c r="H1286" s="159" t="s">
        <v>227</v>
      </c>
      <c r="I1286" s="184">
        <v>110</v>
      </c>
      <c r="J1286" s="184">
        <v>158</v>
      </c>
      <c r="K1286" s="184">
        <f t="shared" si="21"/>
        <v>17380</v>
      </c>
      <c r="L1286" s="21" t="s">
        <v>356</v>
      </c>
      <c r="M1286" s="3" t="s">
        <v>4103</v>
      </c>
      <c r="N1286" s="46" t="s">
        <v>2405</v>
      </c>
    </row>
    <row r="1287" spans="1:14" ht="30" x14ac:dyDescent="0.25">
      <c r="A1287" s="61">
        <v>1283</v>
      </c>
      <c r="B1287" s="49" t="s">
        <v>3101</v>
      </c>
      <c r="C1287" s="126" t="s">
        <v>3102</v>
      </c>
      <c r="D1287" s="21" t="s">
        <v>3103</v>
      </c>
      <c r="E1287" s="60"/>
      <c r="F1287" s="60"/>
      <c r="G1287" s="1" t="s">
        <v>1632</v>
      </c>
      <c r="H1287" s="159" t="s">
        <v>227</v>
      </c>
      <c r="I1287" s="184">
        <v>258</v>
      </c>
      <c r="J1287" s="184">
        <v>240</v>
      </c>
      <c r="K1287" s="184">
        <f t="shared" ref="K1287:K1350" si="22">I1287*J1287</f>
        <v>61920</v>
      </c>
      <c r="L1287" s="21" t="s">
        <v>356</v>
      </c>
      <c r="M1287" s="3" t="s">
        <v>4103</v>
      </c>
      <c r="N1287" s="46" t="s">
        <v>2405</v>
      </c>
    </row>
    <row r="1288" spans="1:14" ht="30" x14ac:dyDescent="0.25">
      <c r="A1288" s="61">
        <v>1284</v>
      </c>
      <c r="B1288" s="115"/>
      <c r="C1288" s="147" t="s">
        <v>3104</v>
      </c>
      <c r="D1288" s="21" t="s">
        <v>3105</v>
      </c>
      <c r="E1288" s="60"/>
      <c r="F1288" s="60"/>
      <c r="G1288" s="1" t="s">
        <v>1632</v>
      </c>
      <c r="H1288" s="159" t="s">
        <v>83</v>
      </c>
      <c r="I1288" s="184">
        <v>1</v>
      </c>
      <c r="J1288" s="184">
        <v>33868</v>
      </c>
      <c r="K1288" s="184">
        <f t="shared" si="22"/>
        <v>33868</v>
      </c>
      <c r="L1288" s="21" t="s">
        <v>1744</v>
      </c>
      <c r="M1288" s="3" t="s">
        <v>4103</v>
      </c>
      <c r="N1288" s="246" t="s">
        <v>2405</v>
      </c>
    </row>
    <row r="1289" spans="1:14" ht="30" x14ac:dyDescent="0.25">
      <c r="A1289" s="61">
        <v>1285</v>
      </c>
      <c r="B1289" s="115"/>
      <c r="C1289" s="147" t="s">
        <v>3106</v>
      </c>
      <c r="D1289" s="21" t="s">
        <v>3107</v>
      </c>
      <c r="E1289" s="60"/>
      <c r="F1289" s="60"/>
      <c r="G1289" s="159" t="s">
        <v>1399</v>
      </c>
      <c r="H1289" s="159" t="s">
        <v>227</v>
      </c>
      <c r="I1289" s="184">
        <v>80</v>
      </c>
      <c r="J1289" s="184">
        <v>3321.4285714285711</v>
      </c>
      <c r="K1289" s="184">
        <f t="shared" si="22"/>
        <v>265714.28571428568</v>
      </c>
      <c r="L1289" s="21" t="s">
        <v>1744</v>
      </c>
      <c r="M1289" s="3" t="s">
        <v>4103</v>
      </c>
      <c r="N1289" s="246" t="s">
        <v>2405</v>
      </c>
    </row>
    <row r="1290" spans="1:14" ht="30" x14ac:dyDescent="0.25">
      <c r="A1290" s="61">
        <v>1286</v>
      </c>
      <c r="B1290" s="115"/>
      <c r="C1290" s="147" t="s">
        <v>3108</v>
      </c>
      <c r="D1290" s="21" t="s">
        <v>3109</v>
      </c>
      <c r="E1290" s="60"/>
      <c r="F1290" s="60"/>
      <c r="G1290" s="159" t="s">
        <v>1399</v>
      </c>
      <c r="H1290" s="159" t="s">
        <v>227</v>
      </c>
      <c r="I1290" s="184">
        <v>80</v>
      </c>
      <c r="J1290" s="184">
        <v>6642.8571428571422</v>
      </c>
      <c r="K1290" s="184">
        <f t="shared" si="22"/>
        <v>531428.57142857136</v>
      </c>
      <c r="L1290" s="21" t="s">
        <v>1744</v>
      </c>
      <c r="M1290" s="3" t="s">
        <v>4103</v>
      </c>
      <c r="N1290" s="246" t="s">
        <v>2405</v>
      </c>
    </row>
    <row r="1291" spans="1:14" ht="30" x14ac:dyDescent="0.25">
      <c r="A1291" s="61">
        <v>1287</v>
      </c>
      <c r="B1291" s="115"/>
      <c r="C1291" s="147" t="s">
        <v>3110</v>
      </c>
      <c r="D1291" s="21" t="s">
        <v>3111</v>
      </c>
      <c r="E1291" s="60"/>
      <c r="F1291" s="60"/>
      <c r="G1291" s="159" t="s">
        <v>1399</v>
      </c>
      <c r="H1291" s="159" t="s">
        <v>227</v>
      </c>
      <c r="I1291" s="184">
        <v>1200</v>
      </c>
      <c r="J1291" s="184">
        <v>105</v>
      </c>
      <c r="K1291" s="184">
        <f t="shared" si="22"/>
        <v>126000</v>
      </c>
      <c r="L1291" s="21" t="s">
        <v>1744</v>
      </c>
      <c r="M1291" s="3" t="s">
        <v>4103</v>
      </c>
      <c r="N1291" s="3" t="s">
        <v>2405</v>
      </c>
    </row>
    <row r="1292" spans="1:14" ht="30" x14ac:dyDescent="0.25">
      <c r="A1292" s="61">
        <v>1288</v>
      </c>
      <c r="B1292" s="115"/>
      <c r="C1292" s="147" t="s">
        <v>3112</v>
      </c>
      <c r="D1292" s="21" t="s">
        <v>3113</v>
      </c>
      <c r="E1292" s="60"/>
      <c r="F1292" s="60"/>
      <c r="G1292" s="159" t="s">
        <v>1399</v>
      </c>
      <c r="H1292" s="159" t="s">
        <v>227</v>
      </c>
      <c r="I1292" s="184">
        <v>1200</v>
      </c>
      <c r="J1292" s="184">
        <v>144</v>
      </c>
      <c r="K1292" s="184">
        <f t="shared" si="22"/>
        <v>172800</v>
      </c>
      <c r="L1292" s="21" t="s">
        <v>1744</v>
      </c>
      <c r="M1292" s="3" t="s">
        <v>4103</v>
      </c>
      <c r="N1292" s="3" t="s">
        <v>2405</v>
      </c>
    </row>
    <row r="1293" spans="1:14" ht="30" x14ac:dyDescent="0.25">
      <c r="A1293" s="61">
        <v>1289</v>
      </c>
      <c r="B1293" s="48" t="s">
        <v>3114</v>
      </c>
      <c r="C1293" s="147" t="s">
        <v>3115</v>
      </c>
      <c r="D1293" s="157" t="s">
        <v>3116</v>
      </c>
      <c r="E1293" s="60"/>
      <c r="F1293" s="60"/>
      <c r="G1293" s="159" t="s">
        <v>1399</v>
      </c>
      <c r="H1293" s="159" t="s">
        <v>227</v>
      </c>
      <c r="I1293" s="184">
        <v>300</v>
      </c>
      <c r="J1293" s="184">
        <v>450</v>
      </c>
      <c r="K1293" s="184">
        <f t="shared" si="22"/>
        <v>135000</v>
      </c>
      <c r="L1293" s="21" t="s">
        <v>1744</v>
      </c>
      <c r="M1293" s="3" t="s">
        <v>4103</v>
      </c>
      <c r="N1293" s="3" t="s">
        <v>2405</v>
      </c>
    </row>
    <row r="1294" spans="1:14" ht="30" x14ac:dyDescent="0.25">
      <c r="A1294" s="61">
        <v>1290</v>
      </c>
      <c r="B1294" s="48" t="s">
        <v>3117</v>
      </c>
      <c r="C1294" s="147" t="s">
        <v>3118</v>
      </c>
      <c r="D1294" s="21" t="s">
        <v>3119</v>
      </c>
      <c r="E1294" s="60"/>
      <c r="F1294" s="60"/>
      <c r="G1294" s="159" t="s">
        <v>1399</v>
      </c>
      <c r="H1294" s="159" t="s">
        <v>227</v>
      </c>
      <c r="I1294" s="184">
        <v>300</v>
      </c>
      <c r="J1294" s="184">
        <v>635</v>
      </c>
      <c r="K1294" s="184">
        <f t="shared" si="22"/>
        <v>190500</v>
      </c>
      <c r="L1294" s="21" t="s">
        <v>1744</v>
      </c>
      <c r="M1294" s="3" t="s">
        <v>4103</v>
      </c>
      <c r="N1294" s="3" t="s">
        <v>2405</v>
      </c>
    </row>
    <row r="1295" spans="1:14" ht="30" x14ac:dyDescent="0.25">
      <c r="A1295" s="61">
        <v>1291</v>
      </c>
      <c r="B1295" s="115"/>
      <c r="C1295" s="147" t="s">
        <v>3120</v>
      </c>
      <c r="D1295" s="21" t="s">
        <v>3121</v>
      </c>
      <c r="E1295" s="60"/>
      <c r="F1295" s="60"/>
      <c r="G1295" s="159" t="s">
        <v>1399</v>
      </c>
      <c r="H1295" s="159" t="s">
        <v>227</v>
      </c>
      <c r="I1295" s="184">
        <v>300</v>
      </c>
      <c r="J1295" s="184">
        <v>949.1</v>
      </c>
      <c r="K1295" s="184">
        <f t="shared" si="22"/>
        <v>284730</v>
      </c>
      <c r="L1295" s="21" t="s">
        <v>1744</v>
      </c>
      <c r="M1295" s="3" t="s">
        <v>4103</v>
      </c>
      <c r="N1295" s="3" t="s">
        <v>2405</v>
      </c>
    </row>
    <row r="1296" spans="1:14" ht="30" x14ac:dyDescent="0.25">
      <c r="A1296" s="61">
        <v>1292</v>
      </c>
      <c r="B1296" s="115"/>
      <c r="C1296" s="147" t="s">
        <v>3122</v>
      </c>
      <c r="D1296" s="21" t="s">
        <v>3123</v>
      </c>
      <c r="E1296" s="60"/>
      <c r="F1296" s="60"/>
      <c r="G1296" s="159" t="s">
        <v>1399</v>
      </c>
      <c r="H1296" s="159" t="s">
        <v>227</v>
      </c>
      <c r="I1296" s="184">
        <v>500</v>
      </c>
      <c r="J1296" s="184">
        <v>366.07</v>
      </c>
      <c r="K1296" s="184">
        <f t="shared" si="22"/>
        <v>183035</v>
      </c>
      <c r="L1296" s="21" t="s">
        <v>1744</v>
      </c>
      <c r="M1296" s="3" t="s">
        <v>4103</v>
      </c>
      <c r="N1296" s="3" t="s">
        <v>2405</v>
      </c>
    </row>
    <row r="1297" spans="1:14" ht="30" x14ac:dyDescent="0.25">
      <c r="A1297" s="61">
        <v>1293</v>
      </c>
      <c r="B1297" s="115"/>
      <c r="C1297" s="147" t="s">
        <v>3124</v>
      </c>
      <c r="D1297" s="21" t="s">
        <v>3125</v>
      </c>
      <c r="E1297" s="60"/>
      <c r="F1297" s="60"/>
      <c r="G1297" s="159" t="s">
        <v>1399</v>
      </c>
      <c r="H1297" s="159" t="s">
        <v>227</v>
      </c>
      <c r="I1297" s="184">
        <v>90</v>
      </c>
      <c r="J1297" s="184">
        <v>8035.71</v>
      </c>
      <c r="K1297" s="184">
        <f t="shared" si="22"/>
        <v>723213.9</v>
      </c>
      <c r="L1297" s="21" t="s">
        <v>1744</v>
      </c>
      <c r="M1297" s="3" t="s">
        <v>4103</v>
      </c>
      <c r="N1297" s="3" t="s">
        <v>2405</v>
      </c>
    </row>
    <row r="1298" spans="1:14" ht="30" x14ac:dyDescent="0.25">
      <c r="A1298" s="61">
        <v>1294</v>
      </c>
      <c r="B1298" s="115"/>
      <c r="C1298" s="147" t="s">
        <v>3126</v>
      </c>
      <c r="D1298" s="21" t="s">
        <v>3127</v>
      </c>
      <c r="E1298" s="60"/>
      <c r="F1298" s="60"/>
      <c r="G1298" s="159" t="s">
        <v>1399</v>
      </c>
      <c r="H1298" s="159" t="s">
        <v>227</v>
      </c>
      <c r="I1298" s="184">
        <v>150</v>
      </c>
      <c r="J1298" s="184">
        <v>725</v>
      </c>
      <c r="K1298" s="184">
        <f t="shared" si="22"/>
        <v>108750</v>
      </c>
      <c r="L1298" s="21" t="s">
        <v>1744</v>
      </c>
      <c r="M1298" s="3" t="s">
        <v>4103</v>
      </c>
      <c r="N1298" s="3" t="s">
        <v>2405</v>
      </c>
    </row>
    <row r="1299" spans="1:14" ht="30" x14ac:dyDescent="0.25">
      <c r="A1299" s="61">
        <v>1295</v>
      </c>
      <c r="B1299" s="3" t="s">
        <v>3128</v>
      </c>
      <c r="C1299" s="126" t="s">
        <v>3129</v>
      </c>
      <c r="D1299" s="21" t="s">
        <v>3130</v>
      </c>
      <c r="E1299" s="60"/>
      <c r="F1299" s="60"/>
      <c r="G1299" s="159" t="s">
        <v>1399</v>
      </c>
      <c r="H1299" s="159" t="s">
        <v>227</v>
      </c>
      <c r="I1299" s="184">
        <v>340</v>
      </c>
      <c r="J1299" s="184">
        <v>320</v>
      </c>
      <c r="K1299" s="184">
        <f t="shared" si="22"/>
        <v>108800</v>
      </c>
      <c r="L1299" s="21" t="s">
        <v>1744</v>
      </c>
      <c r="M1299" s="3" t="s">
        <v>4103</v>
      </c>
      <c r="N1299" s="3" t="s">
        <v>2405</v>
      </c>
    </row>
    <row r="1300" spans="1:14" ht="30" x14ac:dyDescent="0.25">
      <c r="A1300" s="61">
        <v>1296</v>
      </c>
      <c r="B1300" s="48" t="s">
        <v>3131</v>
      </c>
      <c r="C1300" s="249" t="s">
        <v>3132</v>
      </c>
      <c r="D1300" s="21" t="s">
        <v>3133</v>
      </c>
      <c r="E1300" s="60"/>
      <c r="F1300" s="60"/>
      <c r="G1300" s="159" t="s">
        <v>1399</v>
      </c>
      <c r="H1300" s="159" t="s">
        <v>227</v>
      </c>
      <c r="I1300" s="184">
        <v>60</v>
      </c>
      <c r="J1300" s="184">
        <v>1223</v>
      </c>
      <c r="K1300" s="184">
        <f t="shared" si="22"/>
        <v>73380</v>
      </c>
      <c r="L1300" s="21" t="s">
        <v>1744</v>
      </c>
      <c r="M1300" s="3" t="s">
        <v>4103</v>
      </c>
      <c r="N1300" s="3" t="s">
        <v>2405</v>
      </c>
    </row>
    <row r="1301" spans="1:14" ht="30" x14ac:dyDescent="0.25">
      <c r="A1301" s="61">
        <v>1297</v>
      </c>
      <c r="B1301" s="55" t="s">
        <v>3134</v>
      </c>
      <c r="C1301" s="147" t="s">
        <v>3135</v>
      </c>
      <c r="D1301" s="21" t="s">
        <v>3136</v>
      </c>
      <c r="E1301" s="60"/>
      <c r="F1301" s="60"/>
      <c r="G1301" s="159" t="s">
        <v>1399</v>
      </c>
      <c r="H1301" s="159" t="s">
        <v>227</v>
      </c>
      <c r="I1301" s="184">
        <v>610</v>
      </c>
      <c r="J1301" s="184">
        <v>218</v>
      </c>
      <c r="K1301" s="184">
        <f t="shared" si="22"/>
        <v>132980</v>
      </c>
      <c r="L1301" s="21" t="s">
        <v>1744</v>
      </c>
      <c r="M1301" s="3" t="s">
        <v>4103</v>
      </c>
      <c r="N1301" s="3" t="s">
        <v>2405</v>
      </c>
    </row>
    <row r="1302" spans="1:14" ht="30" x14ac:dyDescent="0.25">
      <c r="A1302" s="61">
        <v>1298</v>
      </c>
      <c r="B1302" s="115"/>
      <c r="C1302" s="147" t="s">
        <v>3137</v>
      </c>
      <c r="D1302" s="21" t="s">
        <v>3138</v>
      </c>
      <c r="E1302" s="60"/>
      <c r="F1302" s="60"/>
      <c r="G1302" s="159" t="s">
        <v>1399</v>
      </c>
      <c r="H1302" s="159" t="s">
        <v>227</v>
      </c>
      <c r="I1302" s="184">
        <v>100</v>
      </c>
      <c r="J1302" s="184">
        <v>152.67857142857142</v>
      </c>
      <c r="K1302" s="184">
        <f t="shared" si="22"/>
        <v>15267.857142857141</v>
      </c>
      <c r="L1302" s="21" t="s">
        <v>1744</v>
      </c>
      <c r="M1302" s="3" t="s">
        <v>4103</v>
      </c>
      <c r="N1302" s="3" t="s">
        <v>2405</v>
      </c>
    </row>
    <row r="1303" spans="1:14" ht="30" x14ac:dyDescent="0.25">
      <c r="A1303" s="61">
        <v>1299</v>
      </c>
      <c r="B1303" s="115"/>
      <c r="C1303" s="147" t="s">
        <v>3139</v>
      </c>
      <c r="D1303" s="21" t="s">
        <v>3140</v>
      </c>
      <c r="E1303" s="60"/>
      <c r="F1303" s="60"/>
      <c r="G1303" s="159" t="s">
        <v>1399</v>
      </c>
      <c r="H1303" s="159" t="s">
        <v>227</v>
      </c>
      <c r="I1303" s="184">
        <v>200</v>
      </c>
      <c r="J1303" s="184">
        <v>361.60714285714283</v>
      </c>
      <c r="K1303" s="184">
        <f t="shared" si="22"/>
        <v>72321.428571428565</v>
      </c>
      <c r="L1303" s="21" t="s">
        <v>1744</v>
      </c>
      <c r="M1303" s="3" t="s">
        <v>4103</v>
      </c>
      <c r="N1303" s="3" t="s">
        <v>2405</v>
      </c>
    </row>
    <row r="1304" spans="1:14" ht="30" x14ac:dyDescent="0.25">
      <c r="A1304" s="61">
        <v>1300</v>
      </c>
      <c r="B1304" s="46" t="s">
        <v>3141</v>
      </c>
      <c r="C1304" s="286" t="s">
        <v>3142</v>
      </c>
      <c r="D1304" s="21" t="s">
        <v>3143</v>
      </c>
      <c r="E1304" s="60"/>
      <c r="F1304" s="60"/>
      <c r="G1304" s="159" t="s">
        <v>1399</v>
      </c>
      <c r="H1304" s="159" t="s">
        <v>227</v>
      </c>
      <c r="I1304" s="184">
        <v>100</v>
      </c>
      <c r="J1304" s="184">
        <v>150</v>
      </c>
      <c r="K1304" s="184">
        <f t="shared" si="22"/>
        <v>15000</v>
      </c>
      <c r="L1304" s="21" t="s">
        <v>1744</v>
      </c>
      <c r="M1304" s="3" t="s">
        <v>4103</v>
      </c>
      <c r="N1304" s="3" t="s">
        <v>2405</v>
      </c>
    </row>
    <row r="1305" spans="1:14" ht="30" x14ac:dyDescent="0.25">
      <c r="A1305" s="61">
        <v>1301</v>
      </c>
      <c r="B1305" s="115"/>
      <c r="C1305" s="147" t="s">
        <v>3139</v>
      </c>
      <c r="D1305" s="21" t="s">
        <v>3144</v>
      </c>
      <c r="E1305" s="60"/>
      <c r="F1305" s="60"/>
      <c r="G1305" s="159" t="s">
        <v>1399</v>
      </c>
      <c r="H1305" s="159" t="s">
        <v>227</v>
      </c>
      <c r="I1305" s="184">
        <v>500</v>
      </c>
      <c r="J1305" s="184">
        <v>52.678571428571423</v>
      </c>
      <c r="K1305" s="184">
        <f t="shared" si="22"/>
        <v>26339.28571428571</v>
      </c>
      <c r="L1305" s="21" t="s">
        <v>1744</v>
      </c>
      <c r="M1305" s="3" t="s">
        <v>4103</v>
      </c>
      <c r="N1305" s="3" t="s">
        <v>2405</v>
      </c>
    </row>
    <row r="1306" spans="1:14" ht="30" x14ac:dyDescent="0.25">
      <c r="A1306" s="61">
        <v>1302</v>
      </c>
      <c r="B1306" s="115"/>
      <c r="C1306" s="147" t="s">
        <v>3145</v>
      </c>
      <c r="D1306" s="21" t="s">
        <v>3146</v>
      </c>
      <c r="E1306" s="60"/>
      <c r="F1306" s="60"/>
      <c r="G1306" s="159" t="s">
        <v>1399</v>
      </c>
      <c r="H1306" s="159" t="s">
        <v>227</v>
      </c>
      <c r="I1306" s="184">
        <v>400</v>
      </c>
      <c r="J1306" s="184">
        <v>82.142857142857139</v>
      </c>
      <c r="K1306" s="184">
        <f t="shared" si="22"/>
        <v>32857.142857142855</v>
      </c>
      <c r="L1306" s="21" t="s">
        <v>1744</v>
      </c>
      <c r="M1306" s="3" t="s">
        <v>4103</v>
      </c>
      <c r="N1306" s="3" t="s">
        <v>2405</v>
      </c>
    </row>
    <row r="1307" spans="1:14" ht="30" x14ac:dyDescent="0.25">
      <c r="A1307" s="61">
        <v>1303</v>
      </c>
      <c r="B1307" s="115"/>
      <c r="C1307" s="147" t="s">
        <v>3147</v>
      </c>
      <c r="D1307" s="21" t="s">
        <v>3148</v>
      </c>
      <c r="E1307" s="60"/>
      <c r="F1307" s="60"/>
      <c r="G1307" s="159" t="s">
        <v>1399</v>
      </c>
      <c r="H1307" s="159" t="s">
        <v>227</v>
      </c>
      <c r="I1307" s="184">
        <v>300</v>
      </c>
      <c r="J1307" s="184">
        <v>82.142857142857139</v>
      </c>
      <c r="K1307" s="184">
        <f t="shared" si="22"/>
        <v>24642.857142857141</v>
      </c>
      <c r="L1307" s="21" t="s">
        <v>1744</v>
      </c>
      <c r="M1307" s="3" t="s">
        <v>4103</v>
      </c>
      <c r="N1307" s="3" t="s">
        <v>2405</v>
      </c>
    </row>
    <row r="1308" spans="1:14" ht="30" x14ac:dyDescent="0.25">
      <c r="A1308" s="61">
        <v>1304</v>
      </c>
      <c r="B1308" s="49" t="s">
        <v>3149</v>
      </c>
      <c r="C1308" s="147" t="s">
        <v>3150</v>
      </c>
      <c r="D1308" s="21" t="s">
        <v>3151</v>
      </c>
      <c r="E1308" s="60"/>
      <c r="F1308" s="60"/>
      <c r="G1308" s="159" t="s">
        <v>1399</v>
      </c>
      <c r="H1308" s="159" t="s">
        <v>227</v>
      </c>
      <c r="I1308" s="184">
        <v>100</v>
      </c>
      <c r="J1308" s="184">
        <v>150</v>
      </c>
      <c r="K1308" s="184">
        <f t="shared" si="22"/>
        <v>15000</v>
      </c>
      <c r="L1308" s="21" t="s">
        <v>1744</v>
      </c>
      <c r="M1308" s="3" t="s">
        <v>4103</v>
      </c>
      <c r="N1308" s="3" t="s">
        <v>2405</v>
      </c>
    </row>
    <row r="1309" spans="1:14" ht="30" x14ac:dyDescent="0.25">
      <c r="A1309" s="61">
        <v>1305</v>
      </c>
      <c r="B1309" s="49" t="s">
        <v>3152</v>
      </c>
      <c r="C1309" s="147" t="s">
        <v>3153</v>
      </c>
      <c r="D1309" s="21" t="s">
        <v>3154</v>
      </c>
      <c r="E1309" s="60"/>
      <c r="F1309" s="60"/>
      <c r="G1309" s="159" t="s">
        <v>1399</v>
      </c>
      <c r="H1309" s="159" t="s">
        <v>83</v>
      </c>
      <c r="I1309" s="184">
        <v>20</v>
      </c>
      <c r="J1309" s="184">
        <v>2000</v>
      </c>
      <c r="K1309" s="184">
        <f t="shared" si="22"/>
        <v>40000</v>
      </c>
      <c r="L1309" s="21" t="s">
        <v>1744</v>
      </c>
      <c r="M1309" s="3" t="s">
        <v>4103</v>
      </c>
      <c r="N1309" s="3" t="s">
        <v>2405</v>
      </c>
    </row>
    <row r="1310" spans="1:14" ht="30" x14ac:dyDescent="0.25">
      <c r="A1310" s="61">
        <v>1306</v>
      </c>
      <c r="B1310" s="287"/>
      <c r="C1310" s="147" t="s">
        <v>3155</v>
      </c>
      <c r="D1310" s="21" t="s">
        <v>3156</v>
      </c>
      <c r="E1310" s="60"/>
      <c r="F1310" s="60"/>
      <c r="G1310" s="159" t="s">
        <v>1399</v>
      </c>
      <c r="H1310" s="159" t="s">
        <v>83</v>
      </c>
      <c r="I1310" s="184">
        <v>2</v>
      </c>
      <c r="J1310" s="184">
        <v>58000</v>
      </c>
      <c r="K1310" s="184">
        <f t="shared" si="22"/>
        <v>116000</v>
      </c>
      <c r="L1310" s="21" t="s">
        <v>1742</v>
      </c>
      <c r="M1310" s="3" t="s">
        <v>4103</v>
      </c>
      <c r="N1310" s="3" t="s">
        <v>2405</v>
      </c>
    </row>
    <row r="1311" spans="1:14" ht="30" x14ac:dyDescent="0.25">
      <c r="A1311" s="61">
        <v>1307</v>
      </c>
      <c r="B1311" s="115"/>
      <c r="C1311" s="147" t="s">
        <v>3157</v>
      </c>
      <c r="D1311" s="245" t="s">
        <v>3158</v>
      </c>
      <c r="E1311" s="60"/>
      <c r="F1311" s="60"/>
      <c r="G1311" s="159" t="s">
        <v>1399</v>
      </c>
      <c r="H1311" s="159" t="s">
        <v>83</v>
      </c>
      <c r="I1311" s="184">
        <v>30</v>
      </c>
      <c r="J1311" s="184">
        <v>2894.6428571428569</v>
      </c>
      <c r="K1311" s="184">
        <f t="shared" si="22"/>
        <v>86839.28571428571</v>
      </c>
      <c r="L1311" s="21" t="s">
        <v>1744</v>
      </c>
      <c r="M1311" s="3" t="s">
        <v>4103</v>
      </c>
      <c r="N1311" s="46" t="s">
        <v>2405</v>
      </c>
    </row>
    <row r="1312" spans="1:14" ht="30" x14ac:dyDescent="0.25">
      <c r="A1312" s="61">
        <v>1308</v>
      </c>
      <c r="B1312" s="115"/>
      <c r="C1312" s="147" t="s">
        <v>3159</v>
      </c>
      <c r="D1312" s="245" t="s">
        <v>3160</v>
      </c>
      <c r="E1312" s="60"/>
      <c r="F1312" s="60"/>
      <c r="G1312" s="159" t="s">
        <v>1399</v>
      </c>
      <c r="H1312" s="159" t="s">
        <v>83</v>
      </c>
      <c r="I1312" s="184">
        <v>30</v>
      </c>
      <c r="J1312" s="184">
        <v>3532.1428571428569</v>
      </c>
      <c r="K1312" s="184">
        <f t="shared" si="22"/>
        <v>105964.28571428571</v>
      </c>
      <c r="L1312" s="21" t="s">
        <v>1744</v>
      </c>
      <c r="M1312" s="3" t="s">
        <v>4103</v>
      </c>
      <c r="N1312" s="46" t="s">
        <v>2405</v>
      </c>
    </row>
    <row r="1313" spans="1:14" ht="30" x14ac:dyDescent="0.25">
      <c r="A1313" s="61">
        <v>1309</v>
      </c>
      <c r="B1313" s="115"/>
      <c r="C1313" s="147" t="s">
        <v>3161</v>
      </c>
      <c r="D1313" s="245" t="s">
        <v>3162</v>
      </c>
      <c r="E1313" s="60"/>
      <c r="F1313" s="60"/>
      <c r="G1313" s="159" t="s">
        <v>1399</v>
      </c>
      <c r="H1313" s="159" t="s">
        <v>83</v>
      </c>
      <c r="I1313" s="184">
        <v>20</v>
      </c>
      <c r="J1313" s="184">
        <v>4458.9285714285706</v>
      </c>
      <c r="K1313" s="184">
        <f t="shared" si="22"/>
        <v>89178.57142857142</v>
      </c>
      <c r="L1313" s="21" t="s">
        <v>1744</v>
      </c>
      <c r="M1313" s="3" t="s">
        <v>4103</v>
      </c>
      <c r="N1313" s="46" t="s">
        <v>2405</v>
      </c>
    </row>
    <row r="1314" spans="1:14" ht="30" x14ac:dyDescent="0.25">
      <c r="A1314" s="61">
        <v>1310</v>
      </c>
      <c r="B1314" s="115"/>
      <c r="C1314" s="147" t="s">
        <v>3163</v>
      </c>
      <c r="D1314" s="245" t="s">
        <v>3164</v>
      </c>
      <c r="E1314" s="60"/>
      <c r="F1314" s="60"/>
      <c r="G1314" s="159" t="s">
        <v>1399</v>
      </c>
      <c r="H1314" s="159" t="s">
        <v>83</v>
      </c>
      <c r="I1314" s="184">
        <v>10</v>
      </c>
      <c r="J1314" s="184">
        <v>5182.1428571428569</v>
      </c>
      <c r="K1314" s="184">
        <f t="shared" si="22"/>
        <v>51821.428571428565</v>
      </c>
      <c r="L1314" s="21" t="s">
        <v>1744</v>
      </c>
      <c r="M1314" s="3" t="s">
        <v>4103</v>
      </c>
      <c r="N1314" s="46" t="s">
        <v>2405</v>
      </c>
    </row>
    <row r="1315" spans="1:14" ht="30" x14ac:dyDescent="0.25">
      <c r="A1315" s="61">
        <v>1311</v>
      </c>
      <c r="B1315" s="115"/>
      <c r="C1315" s="147" t="s">
        <v>3165</v>
      </c>
      <c r="D1315" s="21" t="s">
        <v>3166</v>
      </c>
      <c r="E1315" s="60"/>
      <c r="F1315" s="60"/>
      <c r="G1315" s="159" t="s">
        <v>1399</v>
      </c>
      <c r="H1315" s="159" t="s">
        <v>83</v>
      </c>
      <c r="I1315" s="184">
        <v>20</v>
      </c>
      <c r="J1315" s="184">
        <v>22499.999999999996</v>
      </c>
      <c r="K1315" s="184">
        <f t="shared" si="22"/>
        <v>449999.99999999994</v>
      </c>
      <c r="L1315" s="21" t="s">
        <v>1744</v>
      </c>
      <c r="M1315" s="3" t="s">
        <v>4103</v>
      </c>
      <c r="N1315" s="46" t="s">
        <v>2405</v>
      </c>
    </row>
    <row r="1316" spans="1:14" ht="30" x14ac:dyDescent="0.25">
      <c r="A1316" s="61">
        <v>1312</v>
      </c>
      <c r="B1316" s="115"/>
      <c r="C1316" s="147" t="s">
        <v>3167</v>
      </c>
      <c r="D1316" s="21" t="s">
        <v>3168</v>
      </c>
      <c r="E1316" s="60"/>
      <c r="F1316" s="60"/>
      <c r="G1316" s="1" t="s">
        <v>1632</v>
      </c>
      <c r="H1316" s="159" t="s">
        <v>83</v>
      </c>
      <c r="I1316" s="184">
        <v>200</v>
      </c>
      <c r="J1316" s="184">
        <v>160.71428571428569</v>
      </c>
      <c r="K1316" s="184">
        <f t="shared" si="22"/>
        <v>32142.857142857138</v>
      </c>
      <c r="L1316" s="21" t="s">
        <v>1744</v>
      </c>
      <c r="M1316" s="3" t="s">
        <v>4103</v>
      </c>
      <c r="N1316" s="46" t="s">
        <v>2405</v>
      </c>
    </row>
    <row r="1317" spans="1:14" ht="30" x14ac:dyDescent="0.25">
      <c r="A1317" s="61">
        <v>1313</v>
      </c>
      <c r="B1317" s="115"/>
      <c r="C1317" s="147" t="s">
        <v>3169</v>
      </c>
      <c r="D1317" s="21" t="s">
        <v>3170</v>
      </c>
      <c r="E1317" s="60"/>
      <c r="F1317" s="60"/>
      <c r="G1317" s="1" t="s">
        <v>1632</v>
      </c>
      <c r="H1317" s="159" t="s">
        <v>83</v>
      </c>
      <c r="I1317" s="184">
        <v>200</v>
      </c>
      <c r="J1317" s="184">
        <v>41.07</v>
      </c>
      <c r="K1317" s="184">
        <f t="shared" si="22"/>
        <v>8214</v>
      </c>
      <c r="L1317" s="21" t="s">
        <v>1744</v>
      </c>
      <c r="M1317" s="3" t="s">
        <v>4103</v>
      </c>
      <c r="N1317" s="46" t="s">
        <v>2405</v>
      </c>
    </row>
    <row r="1318" spans="1:14" ht="30" x14ac:dyDescent="0.25">
      <c r="A1318" s="61">
        <v>1314</v>
      </c>
      <c r="B1318" s="115"/>
      <c r="C1318" s="147" t="s">
        <v>3171</v>
      </c>
      <c r="D1318" s="245" t="s">
        <v>3172</v>
      </c>
      <c r="E1318" s="60"/>
      <c r="F1318" s="60"/>
      <c r="G1318" s="1" t="s">
        <v>1632</v>
      </c>
      <c r="H1318" s="159" t="s">
        <v>83</v>
      </c>
      <c r="I1318" s="184">
        <v>5</v>
      </c>
      <c r="J1318" s="184">
        <v>1577.6785714285713</v>
      </c>
      <c r="K1318" s="184">
        <f t="shared" si="22"/>
        <v>7888.3928571428569</v>
      </c>
      <c r="L1318" s="21" t="s">
        <v>1744</v>
      </c>
      <c r="M1318" s="3" t="s">
        <v>4103</v>
      </c>
      <c r="N1318" s="46" t="s">
        <v>2405</v>
      </c>
    </row>
    <row r="1319" spans="1:14" ht="30" x14ac:dyDescent="0.25">
      <c r="A1319" s="61">
        <v>1315</v>
      </c>
      <c r="B1319" s="115"/>
      <c r="C1319" s="147" t="s">
        <v>3173</v>
      </c>
      <c r="D1319" s="245" t="s">
        <v>3174</v>
      </c>
      <c r="E1319" s="60"/>
      <c r="F1319" s="60"/>
      <c r="G1319" s="1" t="s">
        <v>1632</v>
      </c>
      <c r="H1319" s="159" t="s">
        <v>83</v>
      </c>
      <c r="I1319" s="184">
        <v>40</v>
      </c>
      <c r="J1319" s="184">
        <v>1082.1428571428571</v>
      </c>
      <c r="K1319" s="184">
        <f t="shared" si="22"/>
        <v>43285.714285714283</v>
      </c>
      <c r="L1319" s="21" t="s">
        <v>1744</v>
      </c>
      <c r="M1319" s="3" t="s">
        <v>4103</v>
      </c>
      <c r="N1319" s="46" t="s">
        <v>2405</v>
      </c>
    </row>
    <row r="1320" spans="1:14" ht="30" x14ac:dyDescent="0.25">
      <c r="A1320" s="61">
        <v>1316</v>
      </c>
      <c r="B1320" s="115"/>
      <c r="C1320" s="147" t="s">
        <v>3175</v>
      </c>
      <c r="D1320" s="245" t="s">
        <v>3176</v>
      </c>
      <c r="E1320" s="60"/>
      <c r="F1320" s="60"/>
      <c r="G1320" s="1" t="s">
        <v>1632</v>
      </c>
      <c r="H1320" s="159" t="s">
        <v>83</v>
      </c>
      <c r="I1320" s="184">
        <v>40</v>
      </c>
      <c r="J1320" s="184">
        <v>535.71428571428567</v>
      </c>
      <c r="K1320" s="184">
        <f t="shared" si="22"/>
        <v>21428.571428571428</v>
      </c>
      <c r="L1320" s="21" t="s">
        <v>1744</v>
      </c>
      <c r="M1320" s="3" t="s">
        <v>4103</v>
      </c>
      <c r="N1320" s="46" t="s">
        <v>2405</v>
      </c>
    </row>
    <row r="1321" spans="1:14" ht="30" x14ac:dyDescent="0.25">
      <c r="A1321" s="61">
        <v>1317</v>
      </c>
      <c r="B1321" s="115"/>
      <c r="C1321" s="113" t="s">
        <v>3177</v>
      </c>
      <c r="D1321" s="138" t="s">
        <v>3178</v>
      </c>
      <c r="E1321" s="60"/>
      <c r="F1321" s="60"/>
      <c r="G1321" s="1" t="s">
        <v>1632</v>
      </c>
      <c r="H1321" s="159" t="s">
        <v>83</v>
      </c>
      <c r="I1321" s="184">
        <v>200</v>
      </c>
      <c r="J1321" s="184">
        <v>192</v>
      </c>
      <c r="K1321" s="184">
        <f t="shared" si="22"/>
        <v>38400</v>
      </c>
      <c r="L1321" s="21" t="s">
        <v>1744</v>
      </c>
      <c r="M1321" s="3" t="s">
        <v>4103</v>
      </c>
      <c r="N1321" s="46" t="s">
        <v>2405</v>
      </c>
    </row>
    <row r="1322" spans="1:14" ht="30" x14ac:dyDescent="0.25">
      <c r="A1322" s="61">
        <v>1318</v>
      </c>
      <c r="B1322" s="115"/>
      <c r="C1322" s="113" t="s">
        <v>3179</v>
      </c>
      <c r="D1322" s="21" t="s">
        <v>3180</v>
      </c>
      <c r="E1322" s="60"/>
      <c r="F1322" s="60"/>
      <c r="G1322" s="159" t="s">
        <v>1399</v>
      </c>
      <c r="H1322" s="159" t="s">
        <v>83</v>
      </c>
      <c r="I1322" s="184">
        <v>100</v>
      </c>
      <c r="J1322" s="184">
        <v>546</v>
      </c>
      <c r="K1322" s="184">
        <f t="shared" si="22"/>
        <v>54600</v>
      </c>
      <c r="L1322" s="21" t="s">
        <v>1744</v>
      </c>
      <c r="M1322" s="3" t="s">
        <v>4103</v>
      </c>
      <c r="N1322" s="46" t="s">
        <v>2405</v>
      </c>
    </row>
    <row r="1323" spans="1:14" ht="30" x14ac:dyDescent="0.25">
      <c r="A1323" s="61">
        <v>1319</v>
      </c>
      <c r="B1323" s="115"/>
      <c r="C1323" s="113" t="s">
        <v>3181</v>
      </c>
      <c r="D1323" s="21" t="s">
        <v>3182</v>
      </c>
      <c r="E1323" s="60"/>
      <c r="F1323" s="60"/>
      <c r="G1323" s="159" t="s">
        <v>1399</v>
      </c>
      <c r="H1323" s="159" t="s">
        <v>83</v>
      </c>
      <c r="I1323" s="184">
        <v>100</v>
      </c>
      <c r="J1323" s="184">
        <v>690</v>
      </c>
      <c r="K1323" s="184">
        <f t="shared" si="22"/>
        <v>69000</v>
      </c>
      <c r="L1323" s="21" t="s">
        <v>1744</v>
      </c>
      <c r="M1323" s="3" t="s">
        <v>4103</v>
      </c>
      <c r="N1323" s="46" t="s">
        <v>2405</v>
      </c>
    </row>
    <row r="1324" spans="1:14" ht="30" x14ac:dyDescent="0.25">
      <c r="A1324" s="61">
        <v>1320</v>
      </c>
      <c r="B1324" s="115"/>
      <c r="C1324" s="147" t="s">
        <v>3183</v>
      </c>
      <c r="D1324" s="138" t="s">
        <v>3184</v>
      </c>
      <c r="E1324" s="60"/>
      <c r="F1324" s="60"/>
      <c r="G1324" s="159" t="s">
        <v>1399</v>
      </c>
      <c r="H1324" s="159" t="s">
        <v>83</v>
      </c>
      <c r="I1324" s="184">
        <v>200</v>
      </c>
      <c r="J1324" s="184">
        <v>231</v>
      </c>
      <c r="K1324" s="184">
        <f t="shared" si="22"/>
        <v>46200</v>
      </c>
      <c r="L1324" s="21" t="s">
        <v>1744</v>
      </c>
      <c r="M1324" s="3" t="s">
        <v>4103</v>
      </c>
      <c r="N1324" s="46" t="s">
        <v>2405</v>
      </c>
    </row>
    <row r="1325" spans="1:14" ht="30" x14ac:dyDescent="0.25">
      <c r="A1325" s="61">
        <v>1321</v>
      </c>
      <c r="B1325" s="115"/>
      <c r="C1325" s="113" t="s">
        <v>3185</v>
      </c>
      <c r="D1325" s="21" t="s">
        <v>3186</v>
      </c>
      <c r="E1325" s="60"/>
      <c r="F1325" s="60"/>
      <c r="G1325" s="159" t="s">
        <v>1399</v>
      </c>
      <c r="H1325" s="159" t="s">
        <v>83</v>
      </c>
      <c r="I1325" s="184">
        <v>500</v>
      </c>
      <c r="J1325" s="184">
        <v>349</v>
      </c>
      <c r="K1325" s="184">
        <f t="shared" si="22"/>
        <v>174500</v>
      </c>
      <c r="L1325" s="21" t="s">
        <v>1744</v>
      </c>
      <c r="M1325" s="3" t="s">
        <v>4103</v>
      </c>
      <c r="N1325" s="46" t="s">
        <v>2405</v>
      </c>
    </row>
    <row r="1326" spans="1:14" ht="30" x14ac:dyDescent="0.25">
      <c r="A1326" s="61">
        <v>1322</v>
      </c>
      <c r="B1326" s="115"/>
      <c r="C1326" s="113" t="s">
        <v>3187</v>
      </c>
      <c r="D1326" s="21" t="s">
        <v>3188</v>
      </c>
      <c r="E1326" s="60"/>
      <c r="F1326" s="60"/>
      <c r="G1326" s="159" t="s">
        <v>1399</v>
      </c>
      <c r="H1326" s="159" t="s">
        <v>83</v>
      </c>
      <c r="I1326" s="184">
        <v>100</v>
      </c>
      <c r="J1326" s="184">
        <v>1420</v>
      </c>
      <c r="K1326" s="184">
        <f t="shared" si="22"/>
        <v>142000</v>
      </c>
      <c r="L1326" s="21" t="s">
        <v>1744</v>
      </c>
      <c r="M1326" s="3" t="s">
        <v>4103</v>
      </c>
      <c r="N1326" s="46" t="s">
        <v>2405</v>
      </c>
    </row>
    <row r="1327" spans="1:14" ht="30" x14ac:dyDescent="0.25">
      <c r="A1327" s="61">
        <v>1323</v>
      </c>
      <c r="B1327" s="115"/>
      <c r="C1327" s="147" t="s">
        <v>3189</v>
      </c>
      <c r="D1327" s="21" t="s">
        <v>3190</v>
      </c>
      <c r="E1327" s="60"/>
      <c r="F1327" s="60"/>
      <c r="G1327" s="1" t="s">
        <v>1632</v>
      </c>
      <c r="H1327" s="159" t="s">
        <v>83</v>
      </c>
      <c r="I1327" s="184">
        <v>50</v>
      </c>
      <c r="J1327" s="184">
        <v>67.849999999999994</v>
      </c>
      <c r="K1327" s="184">
        <f t="shared" si="22"/>
        <v>3392.4999999999995</v>
      </c>
      <c r="L1327" s="21" t="s">
        <v>1744</v>
      </c>
      <c r="M1327" s="3" t="s">
        <v>4103</v>
      </c>
      <c r="N1327" s="46" t="s">
        <v>2405</v>
      </c>
    </row>
    <row r="1328" spans="1:14" ht="30" x14ac:dyDescent="0.25">
      <c r="A1328" s="61">
        <v>1324</v>
      </c>
      <c r="B1328" s="115"/>
      <c r="C1328" s="147" t="s">
        <v>3191</v>
      </c>
      <c r="D1328" s="21" t="s">
        <v>3192</v>
      </c>
      <c r="E1328" s="60"/>
      <c r="F1328" s="60"/>
      <c r="G1328" s="1" t="s">
        <v>1632</v>
      </c>
      <c r="H1328" s="159" t="s">
        <v>83</v>
      </c>
      <c r="I1328" s="184">
        <v>50</v>
      </c>
      <c r="J1328" s="184">
        <v>67.849999999999994</v>
      </c>
      <c r="K1328" s="184">
        <f t="shared" si="22"/>
        <v>3392.4999999999995</v>
      </c>
      <c r="L1328" s="21" t="s">
        <v>1744</v>
      </c>
      <c r="M1328" s="3" t="s">
        <v>4103</v>
      </c>
      <c r="N1328" s="46" t="s">
        <v>2405</v>
      </c>
    </row>
    <row r="1329" spans="1:14" ht="30" x14ac:dyDescent="0.25">
      <c r="A1329" s="61">
        <v>1325</v>
      </c>
      <c r="B1329" s="3" t="s">
        <v>3193</v>
      </c>
      <c r="C1329" s="286" t="s">
        <v>3194</v>
      </c>
      <c r="D1329" s="21" t="s">
        <v>3195</v>
      </c>
      <c r="E1329" s="60"/>
      <c r="F1329" s="60"/>
      <c r="G1329" s="1" t="s">
        <v>1632</v>
      </c>
      <c r="H1329" s="159" t="s">
        <v>83</v>
      </c>
      <c r="I1329" s="184">
        <v>25</v>
      </c>
      <c r="J1329" s="184">
        <v>1300</v>
      </c>
      <c r="K1329" s="184">
        <f t="shared" si="22"/>
        <v>32500</v>
      </c>
      <c r="L1329" s="21" t="s">
        <v>437</v>
      </c>
      <c r="M1329" s="3" t="s">
        <v>4103</v>
      </c>
      <c r="N1329" s="46" t="s">
        <v>2405</v>
      </c>
    </row>
    <row r="1330" spans="1:14" ht="30" x14ac:dyDescent="0.25">
      <c r="A1330" s="61">
        <v>1326</v>
      </c>
      <c r="B1330" s="3" t="s">
        <v>3196</v>
      </c>
      <c r="C1330" s="286" t="s">
        <v>3194</v>
      </c>
      <c r="D1330" s="21" t="s">
        <v>3195</v>
      </c>
      <c r="E1330" s="60"/>
      <c r="F1330" s="60"/>
      <c r="G1330" s="1" t="s">
        <v>1632</v>
      </c>
      <c r="H1330" s="159" t="s">
        <v>83</v>
      </c>
      <c r="I1330" s="184">
        <v>25</v>
      </c>
      <c r="J1330" s="184">
        <v>1300</v>
      </c>
      <c r="K1330" s="184">
        <f t="shared" si="22"/>
        <v>32500</v>
      </c>
      <c r="L1330" s="21" t="s">
        <v>437</v>
      </c>
      <c r="M1330" s="3" t="s">
        <v>4103</v>
      </c>
      <c r="N1330" s="46" t="s">
        <v>2405</v>
      </c>
    </row>
    <row r="1331" spans="1:14" ht="30" x14ac:dyDescent="0.25">
      <c r="A1331" s="61">
        <v>1327</v>
      </c>
      <c r="B1331" s="3" t="s">
        <v>3197</v>
      </c>
      <c r="C1331" s="147" t="s">
        <v>3198</v>
      </c>
      <c r="D1331" s="21" t="s">
        <v>3199</v>
      </c>
      <c r="E1331" s="60"/>
      <c r="F1331" s="60"/>
      <c r="G1331" s="1" t="s">
        <v>1632</v>
      </c>
      <c r="H1331" s="159" t="s">
        <v>83</v>
      </c>
      <c r="I1331" s="184">
        <v>50</v>
      </c>
      <c r="J1331" s="184">
        <v>1300</v>
      </c>
      <c r="K1331" s="184">
        <f t="shared" si="22"/>
        <v>65000</v>
      </c>
      <c r="L1331" s="21" t="s">
        <v>437</v>
      </c>
      <c r="M1331" s="3" t="s">
        <v>4103</v>
      </c>
      <c r="N1331" s="46" t="s">
        <v>2405</v>
      </c>
    </row>
    <row r="1332" spans="1:14" ht="30" x14ac:dyDescent="0.25">
      <c r="A1332" s="61">
        <v>1328</v>
      </c>
      <c r="B1332" s="3" t="s">
        <v>3196</v>
      </c>
      <c r="C1332" s="286" t="s">
        <v>3200</v>
      </c>
      <c r="D1332" s="21" t="s">
        <v>3201</v>
      </c>
      <c r="E1332" s="60"/>
      <c r="F1332" s="60"/>
      <c r="G1332" s="1" t="s">
        <v>1632</v>
      </c>
      <c r="H1332" s="159" t="s">
        <v>83</v>
      </c>
      <c r="I1332" s="184">
        <v>12</v>
      </c>
      <c r="J1332" s="184">
        <v>7700</v>
      </c>
      <c r="K1332" s="184">
        <f t="shared" si="22"/>
        <v>92400</v>
      </c>
      <c r="L1332" s="21" t="s">
        <v>437</v>
      </c>
      <c r="M1332" s="3" t="s">
        <v>4103</v>
      </c>
      <c r="N1332" s="46" t="s">
        <v>2405</v>
      </c>
    </row>
    <row r="1333" spans="1:14" ht="30" x14ac:dyDescent="0.25">
      <c r="A1333" s="61">
        <v>1329</v>
      </c>
      <c r="B1333" s="49"/>
      <c r="C1333" s="154" t="s">
        <v>3202</v>
      </c>
      <c r="D1333" s="75" t="s">
        <v>3203</v>
      </c>
      <c r="E1333" s="60"/>
      <c r="F1333" s="60"/>
      <c r="G1333" s="1" t="s">
        <v>1632</v>
      </c>
      <c r="H1333" s="159" t="s">
        <v>83</v>
      </c>
      <c r="I1333" s="184">
        <v>15</v>
      </c>
      <c r="J1333" s="184">
        <v>1800</v>
      </c>
      <c r="K1333" s="184">
        <f t="shared" si="22"/>
        <v>27000</v>
      </c>
      <c r="L1333" s="21" t="s">
        <v>437</v>
      </c>
      <c r="M1333" s="3" t="s">
        <v>4103</v>
      </c>
      <c r="N1333" s="46" t="s">
        <v>2405</v>
      </c>
    </row>
    <row r="1334" spans="1:14" ht="30" x14ac:dyDescent="0.25">
      <c r="A1334" s="61">
        <v>1330</v>
      </c>
      <c r="B1334" s="3"/>
      <c r="C1334" s="248" t="s">
        <v>4178</v>
      </c>
      <c r="D1334" s="21" t="s">
        <v>4177</v>
      </c>
      <c r="E1334" s="60"/>
      <c r="F1334" s="60"/>
      <c r="G1334" s="159" t="s">
        <v>1399</v>
      </c>
      <c r="H1334" s="159" t="s">
        <v>83</v>
      </c>
      <c r="I1334" s="184">
        <v>2</v>
      </c>
      <c r="J1334" s="184">
        <v>225000</v>
      </c>
      <c r="K1334" s="184">
        <f t="shared" si="22"/>
        <v>450000</v>
      </c>
      <c r="L1334" s="21" t="s">
        <v>1744</v>
      </c>
      <c r="M1334" s="3" t="s">
        <v>4103</v>
      </c>
      <c r="N1334" s="46" t="s">
        <v>2405</v>
      </c>
    </row>
    <row r="1335" spans="1:14" ht="30" x14ac:dyDescent="0.25">
      <c r="A1335" s="61">
        <v>1331</v>
      </c>
      <c r="B1335" s="115"/>
      <c r="C1335" s="147" t="s">
        <v>3204</v>
      </c>
      <c r="D1335" s="21" t="s">
        <v>3205</v>
      </c>
      <c r="E1335" s="60"/>
      <c r="F1335" s="60"/>
      <c r="G1335" s="1" t="s">
        <v>1632</v>
      </c>
      <c r="H1335" s="159" t="s">
        <v>227</v>
      </c>
      <c r="I1335" s="184">
        <v>100</v>
      </c>
      <c r="J1335" s="184">
        <v>218.74999999999997</v>
      </c>
      <c r="K1335" s="184">
        <f t="shared" si="22"/>
        <v>21874.999999999996</v>
      </c>
      <c r="L1335" s="21" t="s">
        <v>1742</v>
      </c>
      <c r="M1335" s="3" t="s">
        <v>4103</v>
      </c>
      <c r="N1335" s="46" t="s">
        <v>2405</v>
      </c>
    </row>
    <row r="1336" spans="1:14" ht="30" x14ac:dyDescent="0.25">
      <c r="A1336" s="61">
        <v>1332</v>
      </c>
      <c r="B1336" s="115"/>
      <c r="C1336" s="147" t="s">
        <v>3206</v>
      </c>
      <c r="D1336" s="21" t="s">
        <v>3207</v>
      </c>
      <c r="E1336" s="60"/>
      <c r="F1336" s="60"/>
      <c r="G1336" s="1" t="s">
        <v>1632</v>
      </c>
      <c r="H1336" s="159" t="s">
        <v>227</v>
      </c>
      <c r="I1336" s="184">
        <v>50</v>
      </c>
      <c r="J1336" s="184">
        <v>218.74999999999997</v>
      </c>
      <c r="K1336" s="184">
        <f t="shared" si="22"/>
        <v>10937.499999999998</v>
      </c>
      <c r="L1336" s="21" t="s">
        <v>1742</v>
      </c>
      <c r="M1336" s="3" t="s">
        <v>4103</v>
      </c>
      <c r="N1336" s="46" t="s">
        <v>2405</v>
      </c>
    </row>
    <row r="1337" spans="1:14" ht="30" x14ac:dyDescent="0.25">
      <c r="A1337" s="61">
        <v>1333</v>
      </c>
      <c r="B1337" s="115"/>
      <c r="C1337" s="147" t="s">
        <v>3208</v>
      </c>
      <c r="D1337" s="21" t="s">
        <v>3209</v>
      </c>
      <c r="E1337" s="60"/>
      <c r="F1337" s="60"/>
      <c r="G1337" s="1" t="s">
        <v>1632</v>
      </c>
      <c r="H1337" s="159" t="s">
        <v>227</v>
      </c>
      <c r="I1337" s="184">
        <v>25</v>
      </c>
      <c r="J1337" s="184">
        <v>333.92857142857139</v>
      </c>
      <c r="K1337" s="184">
        <f t="shared" si="22"/>
        <v>8348.2142857142844</v>
      </c>
      <c r="L1337" s="21" t="s">
        <v>1742</v>
      </c>
      <c r="M1337" s="3" t="s">
        <v>4103</v>
      </c>
      <c r="N1337" s="46" t="s">
        <v>2405</v>
      </c>
    </row>
    <row r="1338" spans="1:14" ht="30" x14ac:dyDescent="0.25">
      <c r="A1338" s="61">
        <v>1334</v>
      </c>
      <c r="B1338" s="3"/>
      <c r="C1338" s="248" t="s">
        <v>3210</v>
      </c>
      <c r="D1338" s="112" t="s">
        <v>3211</v>
      </c>
      <c r="E1338" s="60"/>
      <c r="F1338" s="60"/>
      <c r="G1338" s="1" t="s">
        <v>1632</v>
      </c>
      <c r="H1338" s="159" t="s">
        <v>83</v>
      </c>
      <c r="I1338" s="184">
        <v>4</v>
      </c>
      <c r="J1338" s="184">
        <v>22400</v>
      </c>
      <c r="K1338" s="184">
        <f t="shared" si="22"/>
        <v>89600</v>
      </c>
      <c r="L1338" s="21" t="s">
        <v>1744</v>
      </c>
      <c r="M1338" s="3" t="s">
        <v>4103</v>
      </c>
      <c r="N1338" s="46" t="s">
        <v>2405</v>
      </c>
    </row>
    <row r="1339" spans="1:14" ht="30" x14ac:dyDescent="0.25">
      <c r="A1339" s="61">
        <v>1335</v>
      </c>
      <c r="B1339" s="287"/>
      <c r="C1339" s="147" t="s">
        <v>3212</v>
      </c>
      <c r="D1339" s="21" t="s">
        <v>3213</v>
      </c>
      <c r="E1339" s="60"/>
      <c r="F1339" s="60"/>
      <c r="G1339" s="1" t="s">
        <v>1632</v>
      </c>
      <c r="H1339" s="159" t="s">
        <v>83</v>
      </c>
      <c r="I1339" s="184">
        <v>2</v>
      </c>
      <c r="J1339" s="184">
        <v>30000</v>
      </c>
      <c r="K1339" s="184">
        <f t="shared" si="22"/>
        <v>60000</v>
      </c>
      <c r="L1339" s="21" t="s">
        <v>437</v>
      </c>
      <c r="M1339" s="3" t="s">
        <v>4103</v>
      </c>
      <c r="N1339" s="46" t="s">
        <v>2405</v>
      </c>
    </row>
    <row r="1340" spans="1:14" ht="30" x14ac:dyDescent="0.25">
      <c r="A1340" s="61">
        <v>1336</v>
      </c>
      <c r="B1340" s="266"/>
      <c r="C1340" s="147" t="s">
        <v>3214</v>
      </c>
      <c r="D1340" s="21" t="s">
        <v>3215</v>
      </c>
      <c r="E1340" s="60"/>
      <c r="F1340" s="60"/>
      <c r="G1340" s="159" t="s">
        <v>1399</v>
      </c>
      <c r="H1340" s="159" t="s">
        <v>83</v>
      </c>
      <c r="I1340" s="184">
        <v>15</v>
      </c>
      <c r="J1340" s="184">
        <v>45000</v>
      </c>
      <c r="K1340" s="184">
        <f t="shared" si="22"/>
        <v>675000</v>
      </c>
      <c r="L1340" s="21" t="s">
        <v>1742</v>
      </c>
      <c r="M1340" s="3" t="s">
        <v>4103</v>
      </c>
      <c r="N1340" s="46" t="s">
        <v>2405</v>
      </c>
    </row>
    <row r="1341" spans="1:14" ht="60" x14ac:dyDescent="0.25">
      <c r="A1341" s="61">
        <v>1337</v>
      </c>
      <c r="B1341" s="115"/>
      <c r="C1341" s="113" t="s">
        <v>3216</v>
      </c>
      <c r="D1341" s="110" t="s">
        <v>3217</v>
      </c>
      <c r="E1341" s="60"/>
      <c r="F1341" s="60"/>
      <c r="G1341" s="159" t="s">
        <v>1399</v>
      </c>
      <c r="H1341" s="159" t="s">
        <v>83</v>
      </c>
      <c r="I1341" s="184">
        <v>2</v>
      </c>
      <c r="J1341" s="184">
        <v>85000</v>
      </c>
      <c r="K1341" s="184">
        <f t="shared" si="22"/>
        <v>170000</v>
      </c>
      <c r="L1341" s="21" t="s">
        <v>356</v>
      </c>
      <c r="M1341" s="3" t="s">
        <v>4103</v>
      </c>
      <c r="N1341" s="46" t="s">
        <v>2405</v>
      </c>
    </row>
    <row r="1342" spans="1:14" ht="30" x14ac:dyDescent="0.25">
      <c r="A1342" s="61">
        <v>1338</v>
      </c>
      <c r="B1342" s="115"/>
      <c r="C1342" s="139" t="s">
        <v>3218</v>
      </c>
      <c r="D1342" s="140" t="s">
        <v>3219</v>
      </c>
      <c r="E1342" s="60"/>
      <c r="F1342" s="60"/>
      <c r="G1342" s="159" t="s">
        <v>1749</v>
      </c>
      <c r="H1342" s="159" t="s">
        <v>83</v>
      </c>
      <c r="I1342" s="184">
        <v>40</v>
      </c>
      <c r="J1342" s="184">
        <v>16866</v>
      </c>
      <c r="K1342" s="184">
        <f t="shared" si="22"/>
        <v>674640</v>
      </c>
      <c r="L1342" s="21" t="s">
        <v>356</v>
      </c>
      <c r="M1342" s="3" t="s">
        <v>4103</v>
      </c>
      <c r="N1342" s="3" t="s">
        <v>2405</v>
      </c>
    </row>
    <row r="1343" spans="1:14" ht="30" x14ac:dyDescent="0.25">
      <c r="A1343" s="61">
        <v>1339</v>
      </c>
      <c r="B1343" s="115"/>
      <c r="C1343" s="139" t="s">
        <v>3220</v>
      </c>
      <c r="D1343" s="21" t="s">
        <v>3221</v>
      </c>
      <c r="E1343" s="60"/>
      <c r="F1343" s="60"/>
      <c r="G1343" s="159" t="s">
        <v>1749</v>
      </c>
      <c r="H1343" s="159" t="s">
        <v>83</v>
      </c>
      <c r="I1343" s="184">
        <v>30</v>
      </c>
      <c r="J1343" s="184">
        <v>29133</v>
      </c>
      <c r="K1343" s="184">
        <f t="shared" si="22"/>
        <v>873990</v>
      </c>
      <c r="L1343" s="21" t="s">
        <v>356</v>
      </c>
      <c r="M1343" s="3" t="s">
        <v>4103</v>
      </c>
      <c r="N1343" s="3" t="s">
        <v>2405</v>
      </c>
    </row>
    <row r="1344" spans="1:14" ht="30" x14ac:dyDescent="0.25">
      <c r="A1344" s="61">
        <v>1340</v>
      </c>
      <c r="B1344" s="115"/>
      <c r="C1344" s="147" t="s">
        <v>3222</v>
      </c>
      <c r="D1344" s="21" t="s">
        <v>3223</v>
      </c>
      <c r="E1344" s="60"/>
      <c r="F1344" s="60"/>
      <c r="G1344" s="1" t="s">
        <v>1632</v>
      </c>
      <c r="H1344" s="159" t="s">
        <v>3224</v>
      </c>
      <c r="I1344" s="184">
        <v>10</v>
      </c>
      <c r="J1344" s="184">
        <v>623.21428571428567</v>
      </c>
      <c r="K1344" s="184">
        <f t="shared" si="22"/>
        <v>6232.1428571428569</v>
      </c>
      <c r="L1344" s="21" t="s">
        <v>1742</v>
      </c>
      <c r="M1344" s="3" t="s">
        <v>4103</v>
      </c>
      <c r="N1344" s="3" t="s">
        <v>2405</v>
      </c>
    </row>
    <row r="1345" spans="1:14" ht="30" x14ac:dyDescent="0.25">
      <c r="A1345" s="61">
        <v>1341</v>
      </c>
      <c r="B1345" s="115"/>
      <c r="C1345" s="147" t="s">
        <v>3225</v>
      </c>
      <c r="D1345" s="21" t="s">
        <v>3226</v>
      </c>
      <c r="E1345" s="60"/>
      <c r="F1345" s="60"/>
      <c r="G1345" s="1" t="s">
        <v>1632</v>
      </c>
      <c r="H1345" s="159" t="s">
        <v>3224</v>
      </c>
      <c r="I1345" s="184">
        <v>10</v>
      </c>
      <c r="J1345" s="184">
        <v>941.96428571428567</v>
      </c>
      <c r="K1345" s="184">
        <f t="shared" si="22"/>
        <v>9419.6428571428569</v>
      </c>
      <c r="L1345" s="21" t="s">
        <v>1742</v>
      </c>
      <c r="M1345" s="3" t="s">
        <v>4103</v>
      </c>
      <c r="N1345" s="3" t="s">
        <v>2405</v>
      </c>
    </row>
    <row r="1346" spans="1:14" ht="30" x14ac:dyDescent="0.25">
      <c r="A1346" s="61">
        <v>1342</v>
      </c>
      <c r="B1346" s="115"/>
      <c r="C1346" s="147" t="s">
        <v>3227</v>
      </c>
      <c r="D1346" s="21" t="s">
        <v>3228</v>
      </c>
      <c r="E1346" s="60"/>
      <c r="F1346" s="60"/>
      <c r="G1346" s="1" t="s">
        <v>1632</v>
      </c>
      <c r="H1346" s="159"/>
      <c r="I1346" s="184">
        <v>50</v>
      </c>
      <c r="J1346" s="184">
        <v>37.499999999999993</v>
      </c>
      <c r="K1346" s="184">
        <f t="shared" si="22"/>
        <v>1874.9999999999995</v>
      </c>
      <c r="L1346" s="21" t="s">
        <v>1742</v>
      </c>
      <c r="M1346" s="3" t="s">
        <v>4103</v>
      </c>
      <c r="N1346" s="3" t="s">
        <v>2405</v>
      </c>
    </row>
    <row r="1347" spans="1:14" ht="30" x14ac:dyDescent="0.25">
      <c r="A1347" s="61">
        <v>1343</v>
      </c>
      <c r="B1347" s="115"/>
      <c r="C1347" s="147" t="s">
        <v>3229</v>
      </c>
      <c r="D1347" s="21" t="s">
        <v>3230</v>
      </c>
      <c r="E1347" s="60"/>
      <c r="F1347" s="60"/>
      <c r="G1347" s="1" t="s">
        <v>1632</v>
      </c>
      <c r="H1347" s="159" t="s">
        <v>83</v>
      </c>
      <c r="I1347" s="184">
        <v>50</v>
      </c>
      <c r="J1347" s="184">
        <v>163.39285714285714</v>
      </c>
      <c r="K1347" s="184">
        <f t="shared" si="22"/>
        <v>8169.6428571428569</v>
      </c>
      <c r="L1347" s="21" t="s">
        <v>1742</v>
      </c>
      <c r="M1347" s="3" t="s">
        <v>4103</v>
      </c>
      <c r="N1347" s="3" t="s">
        <v>2405</v>
      </c>
    </row>
    <row r="1348" spans="1:14" ht="30" x14ac:dyDescent="0.25">
      <c r="A1348" s="61">
        <v>1344</v>
      </c>
      <c r="B1348" s="115"/>
      <c r="C1348" s="147" t="s">
        <v>3231</v>
      </c>
      <c r="D1348" s="21" t="s">
        <v>3232</v>
      </c>
      <c r="E1348" s="60"/>
      <c r="F1348" s="60"/>
      <c r="G1348" s="1" t="s">
        <v>1632</v>
      </c>
      <c r="H1348" s="159"/>
      <c r="I1348" s="184">
        <v>50</v>
      </c>
      <c r="J1348" s="184">
        <v>40.178571428571423</v>
      </c>
      <c r="K1348" s="184">
        <f t="shared" si="22"/>
        <v>2008.9285714285711</v>
      </c>
      <c r="L1348" s="21" t="s">
        <v>1742</v>
      </c>
      <c r="M1348" s="3" t="s">
        <v>4103</v>
      </c>
      <c r="N1348" s="3" t="s">
        <v>2405</v>
      </c>
    </row>
    <row r="1349" spans="1:14" ht="30" x14ac:dyDescent="0.25">
      <c r="A1349" s="61">
        <v>1345</v>
      </c>
      <c r="B1349" s="115"/>
      <c r="C1349" s="147" t="s">
        <v>3233</v>
      </c>
      <c r="D1349" s="21" t="s">
        <v>3234</v>
      </c>
      <c r="E1349" s="60"/>
      <c r="F1349" s="60"/>
      <c r="G1349" s="1" t="s">
        <v>1632</v>
      </c>
      <c r="H1349" s="159" t="s">
        <v>83</v>
      </c>
      <c r="I1349" s="184">
        <v>30</v>
      </c>
      <c r="J1349" s="184">
        <v>203.57142857142856</v>
      </c>
      <c r="K1349" s="184">
        <f t="shared" si="22"/>
        <v>6107.1428571428569</v>
      </c>
      <c r="L1349" s="21" t="s">
        <v>1742</v>
      </c>
      <c r="M1349" s="3" t="s">
        <v>4103</v>
      </c>
      <c r="N1349" s="3" t="s">
        <v>2405</v>
      </c>
    </row>
    <row r="1350" spans="1:14" ht="30" x14ac:dyDescent="0.25">
      <c r="A1350" s="61">
        <v>1346</v>
      </c>
      <c r="B1350" s="115"/>
      <c r="C1350" s="147" t="s">
        <v>3235</v>
      </c>
      <c r="D1350" s="21" t="s">
        <v>3236</v>
      </c>
      <c r="E1350" s="60"/>
      <c r="F1350" s="60"/>
      <c r="G1350" s="1" t="s">
        <v>1632</v>
      </c>
      <c r="H1350" s="159" t="s">
        <v>83</v>
      </c>
      <c r="I1350" s="184">
        <v>30</v>
      </c>
      <c r="J1350" s="184">
        <v>258.03571428571428</v>
      </c>
      <c r="K1350" s="184">
        <f t="shared" si="22"/>
        <v>7741.0714285714284</v>
      </c>
      <c r="L1350" s="21" t="s">
        <v>1742</v>
      </c>
      <c r="M1350" s="3" t="s">
        <v>4103</v>
      </c>
      <c r="N1350" s="3" t="s">
        <v>2405</v>
      </c>
    </row>
    <row r="1351" spans="1:14" ht="30" x14ac:dyDescent="0.25">
      <c r="A1351" s="61">
        <v>1347</v>
      </c>
      <c r="B1351" s="115"/>
      <c r="C1351" s="147" t="s">
        <v>3237</v>
      </c>
      <c r="D1351" s="21" t="s">
        <v>3238</v>
      </c>
      <c r="E1351" s="60"/>
      <c r="F1351" s="60"/>
      <c r="G1351" s="1" t="s">
        <v>1632</v>
      </c>
      <c r="H1351" s="159"/>
      <c r="I1351" s="184">
        <v>50</v>
      </c>
      <c r="J1351" s="184">
        <v>49.107142857142854</v>
      </c>
      <c r="K1351" s="184">
        <f t="shared" ref="K1351:K1414" si="23">I1351*J1351</f>
        <v>2455.3571428571427</v>
      </c>
      <c r="L1351" s="21" t="s">
        <v>1742</v>
      </c>
      <c r="M1351" s="3" t="s">
        <v>4103</v>
      </c>
      <c r="N1351" s="3" t="s">
        <v>2405</v>
      </c>
    </row>
    <row r="1352" spans="1:14" ht="30" x14ac:dyDescent="0.25">
      <c r="A1352" s="61">
        <v>1348</v>
      </c>
      <c r="B1352" s="115"/>
      <c r="C1352" s="147" t="s">
        <v>3239</v>
      </c>
      <c r="D1352" s="21" t="s">
        <v>3240</v>
      </c>
      <c r="E1352" s="60"/>
      <c r="F1352" s="60"/>
      <c r="G1352" s="1" t="s">
        <v>1632</v>
      </c>
      <c r="H1352" s="159"/>
      <c r="I1352" s="184">
        <v>50</v>
      </c>
      <c r="J1352" s="184">
        <v>63.392857142857139</v>
      </c>
      <c r="K1352" s="184">
        <f t="shared" si="23"/>
        <v>3169.6428571428569</v>
      </c>
      <c r="L1352" s="21" t="s">
        <v>1742</v>
      </c>
      <c r="M1352" s="3" t="s">
        <v>4103</v>
      </c>
      <c r="N1352" s="3" t="s">
        <v>2405</v>
      </c>
    </row>
    <row r="1353" spans="1:14" ht="30" x14ac:dyDescent="0.25">
      <c r="A1353" s="61">
        <v>1349</v>
      </c>
      <c r="B1353" s="115"/>
      <c r="C1353" s="147" t="s">
        <v>3241</v>
      </c>
      <c r="D1353" s="21" t="s">
        <v>3242</v>
      </c>
      <c r="E1353" s="60"/>
      <c r="F1353" s="60"/>
      <c r="G1353" s="1" t="s">
        <v>1632</v>
      </c>
      <c r="H1353" s="159"/>
      <c r="I1353" s="184">
        <v>50</v>
      </c>
      <c r="J1353" s="184">
        <v>85.714285714285708</v>
      </c>
      <c r="K1353" s="184">
        <f t="shared" si="23"/>
        <v>4285.7142857142853</v>
      </c>
      <c r="L1353" s="21" t="s">
        <v>1742</v>
      </c>
      <c r="M1353" s="3" t="s">
        <v>4103</v>
      </c>
      <c r="N1353" s="3" t="s">
        <v>2405</v>
      </c>
    </row>
    <row r="1354" spans="1:14" ht="30" x14ac:dyDescent="0.25">
      <c r="A1354" s="61">
        <v>1350</v>
      </c>
      <c r="B1354" s="115"/>
      <c r="C1354" s="147" t="s">
        <v>3243</v>
      </c>
      <c r="D1354" s="21" t="s">
        <v>3244</v>
      </c>
      <c r="E1354" s="60"/>
      <c r="F1354" s="60"/>
      <c r="G1354" s="1" t="s">
        <v>1632</v>
      </c>
      <c r="H1354" s="159"/>
      <c r="I1354" s="184">
        <v>50</v>
      </c>
      <c r="J1354" s="184">
        <v>99.107142857142847</v>
      </c>
      <c r="K1354" s="184">
        <f t="shared" si="23"/>
        <v>4955.3571428571422</v>
      </c>
      <c r="L1354" s="21" t="s">
        <v>1742</v>
      </c>
      <c r="M1354" s="3" t="s">
        <v>4103</v>
      </c>
      <c r="N1354" s="3" t="s">
        <v>2405</v>
      </c>
    </row>
    <row r="1355" spans="1:14" ht="30" x14ac:dyDescent="0.25">
      <c r="A1355" s="61">
        <v>1351</v>
      </c>
      <c r="B1355" s="115"/>
      <c r="C1355" s="147" t="s">
        <v>3245</v>
      </c>
      <c r="D1355" s="21" t="s">
        <v>3246</v>
      </c>
      <c r="E1355" s="60"/>
      <c r="F1355" s="60"/>
      <c r="G1355" s="1" t="s">
        <v>1632</v>
      </c>
      <c r="H1355" s="159"/>
      <c r="I1355" s="184">
        <v>50</v>
      </c>
      <c r="J1355" s="184">
        <v>124.10714285714285</v>
      </c>
      <c r="K1355" s="184">
        <f t="shared" si="23"/>
        <v>6205.3571428571422</v>
      </c>
      <c r="L1355" s="21" t="s">
        <v>1742</v>
      </c>
      <c r="M1355" s="3" t="s">
        <v>4103</v>
      </c>
      <c r="N1355" s="3" t="s">
        <v>2405</v>
      </c>
    </row>
    <row r="1356" spans="1:14" ht="30" x14ac:dyDescent="0.25">
      <c r="A1356" s="61">
        <v>1352</v>
      </c>
      <c r="B1356" s="115"/>
      <c r="C1356" s="147" t="s">
        <v>3247</v>
      </c>
      <c r="D1356" s="21" t="s">
        <v>3248</v>
      </c>
      <c r="E1356" s="60"/>
      <c r="F1356" s="60"/>
      <c r="G1356" s="1" t="s">
        <v>1632</v>
      </c>
      <c r="H1356" s="159" t="s">
        <v>83</v>
      </c>
      <c r="I1356" s="184">
        <v>30</v>
      </c>
      <c r="J1356" s="184">
        <v>586.6</v>
      </c>
      <c r="K1356" s="184">
        <f t="shared" si="23"/>
        <v>17598</v>
      </c>
      <c r="L1356" s="21" t="s">
        <v>1742</v>
      </c>
      <c r="M1356" s="3" t="s">
        <v>4103</v>
      </c>
      <c r="N1356" s="3" t="s">
        <v>2405</v>
      </c>
    </row>
    <row r="1357" spans="1:14" ht="30" x14ac:dyDescent="0.25">
      <c r="A1357" s="61">
        <v>1353</v>
      </c>
      <c r="B1357" s="115"/>
      <c r="C1357" s="147" t="s">
        <v>3249</v>
      </c>
      <c r="D1357" s="21" t="s">
        <v>3250</v>
      </c>
      <c r="E1357" s="60"/>
      <c r="F1357" s="60"/>
      <c r="G1357" s="1" t="s">
        <v>1632</v>
      </c>
      <c r="H1357" s="159" t="s">
        <v>83</v>
      </c>
      <c r="I1357" s="184">
        <v>30</v>
      </c>
      <c r="J1357" s="184">
        <v>988.39</v>
      </c>
      <c r="K1357" s="184">
        <f t="shared" si="23"/>
        <v>29651.7</v>
      </c>
      <c r="L1357" s="21" t="s">
        <v>1742</v>
      </c>
      <c r="M1357" s="3" t="s">
        <v>4103</v>
      </c>
      <c r="N1357" s="3" t="s">
        <v>2405</v>
      </c>
    </row>
    <row r="1358" spans="1:14" ht="30" x14ac:dyDescent="0.25">
      <c r="A1358" s="61">
        <v>1354</v>
      </c>
      <c r="B1358" s="115"/>
      <c r="C1358" s="147" t="s">
        <v>3251</v>
      </c>
      <c r="D1358" s="21" t="s">
        <v>3252</v>
      </c>
      <c r="E1358" s="60"/>
      <c r="F1358" s="60"/>
      <c r="G1358" s="1" t="s">
        <v>1632</v>
      </c>
      <c r="H1358" s="159" t="s">
        <v>83</v>
      </c>
      <c r="I1358" s="184">
        <v>30</v>
      </c>
      <c r="J1358" s="184">
        <v>1478.57</v>
      </c>
      <c r="K1358" s="184">
        <f t="shared" si="23"/>
        <v>44357.1</v>
      </c>
      <c r="L1358" s="21" t="s">
        <v>1742</v>
      </c>
      <c r="M1358" s="3" t="s">
        <v>4103</v>
      </c>
      <c r="N1358" s="3" t="s">
        <v>2405</v>
      </c>
    </row>
    <row r="1359" spans="1:14" ht="30" x14ac:dyDescent="0.25">
      <c r="A1359" s="61">
        <v>1355</v>
      </c>
      <c r="B1359" s="115"/>
      <c r="C1359" s="147" t="s">
        <v>3253</v>
      </c>
      <c r="D1359" s="21" t="s">
        <v>3254</v>
      </c>
      <c r="E1359" s="60"/>
      <c r="F1359" s="60"/>
      <c r="G1359" s="1" t="s">
        <v>1632</v>
      </c>
      <c r="H1359" s="159" t="s">
        <v>83</v>
      </c>
      <c r="I1359" s="184">
        <v>50</v>
      </c>
      <c r="J1359" s="184">
        <v>169.64</v>
      </c>
      <c r="K1359" s="184">
        <f t="shared" si="23"/>
        <v>8482</v>
      </c>
      <c r="L1359" s="21" t="s">
        <v>1742</v>
      </c>
      <c r="M1359" s="3" t="s">
        <v>4103</v>
      </c>
      <c r="N1359" s="3" t="s">
        <v>2405</v>
      </c>
    </row>
    <row r="1360" spans="1:14" ht="30" x14ac:dyDescent="0.25">
      <c r="A1360" s="61">
        <v>1356</v>
      </c>
      <c r="B1360" s="115"/>
      <c r="C1360" s="147" t="s">
        <v>3255</v>
      </c>
      <c r="D1360" s="21" t="s">
        <v>3256</v>
      </c>
      <c r="E1360" s="60"/>
      <c r="F1360" s="60"/>
      <c r="G1360" s="1" t="s">
        <v>1632</v>
      </c>
      <c r="H1360" s="159" t="s">
        <v>83</v>
      </c>
      <c r="I1360" s="184">
        <v>5</v>
      </c>
      <c r="J1360" s="184">
        <v>4917.8500000000004</v>
      </c>
      <c r="K1360" s="184">
        <f t="shared" si="23"/>
        <v>24589.25</v>
      </c>
      <c r="L1360" s="21" t="s">
        <v>1744</v>
      </c>
      <c r="M1360" s="3" t="s">
        <v>4103</v>
      </c>
      <c r="N1360" s="3" t="s">
        <v>2405</v>
      </c>
    </row>
    <row r="1361" spans="1:14" ht="60" x14ac:dyDescent="0.25">
      <c r="A1361" s="61">
        <v>1357</v>
      </c>
      <c r="B1361" s="287"/>
      <c r="C1361" s="147" t="s">
        <v>3257</v>
      </c>
      <c r="D1361" s="21" t="s">
        <v>3258</v>
      </c>
      <c r="E1361" s="60"/>
      <c r="F1361" s="60"/>
      <c r="G1361" s="159" t="s">
        <v>1399</v>
      </c>
      <c r="H1361" s="159" t="s">
        <v>83</v>
      </c>
      <c r="I1361" s="184">
        <v>1</v>
      </c>
      <c r="J1361" s="184">
        <v>50000</v>
      </c>
      <c r="K1361" s="184">
        <f t="shared" si="23"/>
        <v>50000</v>
      </c>
      <c r="L1361" s="21" t="s">
        <v>1744</v>
      </c>
      <c r="M1361" s="3" t="s">
        <v>4103</v>
      </c>
      <c r="N1361" s="3" t="s">
        <v>2405</v>
      </c>
    </row>
    <row r="1362" spans="1:14" ht="60" x14ac:dyDescent="0.25">
      <c r="A1362" s="61">
        <v>1358</v>
      </c>
      <c r="B1362" s="287"/>
      <c r="C1362" s="147" t="s">
        <v>3259</v>
      </c>
      <c r="D1362" s="21" t="s">
        <v>3260</v>
      </c>
      <c r="E1362" s="60"/>
      <c r="F1362" s="60"/>
      <c r="G1362" s="159" t="s">
        <v>1399</v>
      </c>
      <c r="H1362" s="159" t="s">
        <v>83</v>
      </c>
      <c r="I1362" s="184">
        <v>4</v>
      </c>
      <c r="J1362" s="184">
        <v>90000</v>
      </c>
      <c r="K1362" s="184">
        <f t="shared" si="23"/>
        <v>360000</v>
      </c>
      <c r="L1362" s="21" t="s">
        <v>1744</v>
      </c>
      <c r="M1362" s="3" t="s">
        <v>4103</v>
      </c>
      <c r="N1362" s="3" t="s">
        <v>2405</v>
      </c>
    </row>
    <row r="1363" spans="1:14" ht="45" x14ac:dyDescent="0.25">
      <c r="A1363" s="61">
        <v>1359</v>
      </c>
      <c r="B1363" s="287"/>
      <c r="C1363" s="147" t="s">
        <v>3261</v>
      </c>
      <c r="D1363" s="21" t="s">
        <v>3262</v>
      </c>
      <c r="E1363" s="60"/>
      <c r="F1363" s="60"/>
      <c r="G1363" s="159" t="s">
        <v>1399</v>
      </c>
      <c r="H1363" s="159" t="s">
        <v>83</v>
      </c>
      <c r="I1363" s="184">
        <v>4</v>
      </c>
      <c r="J1363" s="184">
        <v>40000</v>
      </c>
      <c r="K1363" s="184">
        <f t="shared" si="23"/>
        <v>160000</v>
      </c>
      <c r="L1363" s="21" t="s">
        <v>1744</v>
      </c>
      <c r="M1363" s="3" t="s">
        <v>4103</v>
      </c>
      <c r="N1363" s="3" t="s">
        <v>2405</v>
      </c>
    </row>
    <row r="1364" spans="1:14" ht="45" x14ac:dyDescent="0.25">
      <c r="A1364" s="61">
        <v>1360</v>
      </c>
      <c r="B1364" s="287"/>
      <c r="C1364" s="147" t="s">
        <v>3263</v>
      </c>
      <c r="D1364" s="21" t="s">
        <v>3264</v>
      </c>
      <c r="E1364" s="60"/>
      <c r="F1364" s="60"/>
      <c r="G1364" s="159" t="s">
        <v>1399</v>
      </c>
      <c r="H1364" s="159" t="s">
        <v>83</v>
      </c>
      <c r="I1364" s="184">
        <v>2</v>
      </c>
      <c r="J1364" s="184">
        <v>24300</v>
      </c>
      <c r="K1364" s="184">
        <f t="shared" si="23"/>
        <v>48600</v>
      </c>
      <c r="L1364" s="21" t="s">
        <v>1744</v>
      </c>
      <c r="M1364" s="3" t="s">
        <v>4103</v>
      </c>
      <c r="N1364" s="3" t="s">
        <v>2405</v>
      </c>
    </row>
    <row r="1365" spans="1:14" ht="60" x14ac:dyDescent="0.25">
      <c r="A1365" s="61">
        <v>1361</v>
      </c>
      <c r="B1365" s="287"/>
      <c r="C1365" s="147" t="s">
        <v>3265</v>
      </c>
      <c r="D1365" s="21" t="s">
        <v>3266</v>
      </c>
      <c r="E1365" s="60"/>
      <c r="F1365" s="60"/>
      <c r="G1365" s="159" t="s">
        <v>1399</v>
      </c>
      <c r="H1365" s="159" t="s">
        <v>83</v>
      </c>
      <c r="I1365" s="184">
        <v>5</v>
      </c>
      <c r="J1365" s="184">
        <v>45000</v>
      </c>
      <c r="K1365" s="184">
        <f t="shared" si="23"/>
        <v>225000</v>
      </c>
      <c r="L1365" s="21" t="s">
        <v>1744</v>
      </c>
      <c r="M1365" s="3" t="s">
        <v>4103</v>
      </c>
      <c r="N1365" s="3" t="s">
        <v>2405</v>
      </c>
    </row>
    <row r="1366" spans="1:14" ht="30" x14ac:dyDescent="0.25">
      <c r="A1366" s="61">
        <v>1362</v>
      </c>
      <c r="B1366" s="40"/>
      <c r="C1366" s="114" t="s">
        <v>4179</v>
      </c>
      <c r="D1366" s="110" t="s">
        <v>3267</v>
      </c>
      <c r="E1366" s="60"/>
      <c r="F1366" s="60"/>
      <c r="G1366" s="1" t="s">
        <v>1632</v>
      </c>
      <c r="H1366" s="159" t="s">
        <v>83</v>
      </c>
      <c r="I1366" s="184">
        <v>7</v>
      </c>
      <c r="J1366" s="184">
        <v>1875</v>
      </c>
      <c r="K1366" s="184">
        <f t="shared" si="23"/>
        <v>13125</v>
      </c>
      <c r="L1366" s="21" t="s">
        <v>437</v>
      </c>
      <c r="M1366" s="3" t="s">
        <v>4103</v>
      </c>
      <c r="N1366" s="3" t="s">
        <v>2405</v>
      </c>
    </row>
    <row r="1367" spans="1:14" ht="30" x14ac:dyDescent="0.25">
      <c r="A1367" s="61">
        <v>1363</v>
      </c>
      <c r="B1367" s="266"/>
      <c r="C1367" s="147" t="s">
        <v>3268</v>
      </c>
      <c r="D1367" s="21" t="s">
        <v>3269</v>
      </c>
      <c r="E1367" s="60"/>
      <c r="F1367" s="60"/>
      <c r="G1367" s="1" t="s">
        <v>1632</v>
      </c>
      <c r="H1367" s="159" t="s">
        <v>83</v>
      </c>
      <c r="I1367" s="184">
        <v>32</v>
      </c>
      <c r="J1367" s="184">
        <v>2000</v>
      </c>
      <c r="K1367" s="184">
        <f t="shared" si="23"/>
        <v>64000</v>
      </c>
      <c r="L1367" s="21" t="s">
        <v>437</v>
      </c>
      <c r="M1367" s="3" t="s">
        <v>4103</v>
      </c>
      <c r="N1367" s="3" t="s">
        <v>2405</v>
      </c>
    </row>
    <row r="1368" spans="1:14" ht="30" x14ac:dyDescent="0.25">
      <c r="A1368" s="61">
        <v>1364</v>
      </c>
      <c r="B1368" s="115"/>
      <c r="C1368" s="147" t="s">
        <v>3270</v>
      </c>
      <c r="D1368" s="21" t="s">
        <v>3271</v>
      </c>
      <c r="E1368" s="60"/>
      <c r="F1368" s="60"/>
      <c r="G1368" s="1" t="s">
        <v>1632</v>
      </c>
      <c r="H1368" s="159" t="s">
        <v>83</v>
      </c>
      <c r="I1368" s="184">
        <v>50</v>
      </c>
      <c r="J1368" s="184">
        <v>84</v>
      </c>
      <c r="K1368" s="184">
        <f t="shared" si="23"/>
        <v>4200</v>
      </c>
      <c r="L1368" s="21" t="s">
        <v>1744</v>
      </c>
      <c r="M1368" s="3" t="s">
        <v>4103</v>
      </c>
      <c r="N1368" s="3" t="s">
        <v>2405</v>
      </c>
    </row>
    <row r="1369" spans="1:14" ht="30" x14ac:dyDescent="0.25">
      <c r="A1369" s="61">
        <v>1365</v>
      </c>
      <c r="B1369" s="115"/>
      <c r="C1369" s="147" t="s">
        <v>3272</v>
      </c>
      <c r="D1369" s="21" t="s">
        <v>3273</v>
      </c>
      <c r="E1369" s="60"/>
      <c r="F1369" s="60"/>
      <c r="G1369" s="1" t="s">
        <v>1632</v>
      </c>
      <c r="H1369" s="159" t="s">
        <v>83</v>
      </c>
      <c r="I1369" s="184">
        <v>20</v>
      </c>
      <c r="J1369" s="184">
        <v>242</v>
      </c>
      <c r="K1369" s="184">
        <f t="shared" si="23"/>
        <v>4840</v>
      </c>
      <c r="L1369" s="21" t="s">
        <v>1744</v>
      </c>
      <c r="M1369" s="3" t="s">
        <v>4103</v>
      </c>
      <c r="N1369" s="3" t="s">
        <v>2405</v>
      </c>
    </row>
    <row r="1370" spans="1:14" ht="30" x14ac:dyDescent="0.25">
      <c r="A1370" s="61">
        <v>1366</v>
      </c>
      <c r="B1370" s="3"/>
      <c r="C1370" s="248" t="s">
        <v>3274</v>
      </c>
      <c r="D1370" s="112" t="s">
        <v>3275</v>
      </c>
      <c r="E1370" s="60"/>
      <c r="F1370" s="60"/>
      <c r="G1370" s="1" t="s">
        <v>1632</v>
      </c>
      <c r="H1370" s="159" t="s">
        <v>83</v>
      </c>
      <c r="I1370" s="184">
        <v>1</v>
      </c>
      <c r="J1370" s="184">
        <v>6300</v>
      </c>
      <c r="K1370" s="184">
        <f t="shared" si="23"/>
        <v>6300</v>
      </c>
      <c r="L1370" s="21" t="s">
        <v>1744</v>
      </c>
      <c r="M1370" s="3" t="s">
        <v>4103</v>
      </c>
      <c r="N1370" s="3" t="s">
        <v>2405</v>
      </c>
    </row>
    <row r="1371" spans="1:14" ht="45" x14ac:dyDescent="0.25">
      <c r="A1371" s="61">
        <v>1367</v>
      </c>
      <c r="B1371" s="49"/>
      <c r="C1371" s="154" t="s">
        <v>3276</v>
      </c>
      <c r="D1371" s="141" t="s">
        <v>3277</v>
      </c>
      <c r="E1371" s="60"/>
      <c r="F1371" s="60"/>
      <c r="G1371" s="159" t="s">
        <v>1399</v>
      </c>
      <c r="H1371" s="159" t="s">
        <v>83</v>
      </c>
      <c r="I1371" s="184">
        <v>25</v>
      </c>
      <c r="J1371" s="184">
        <v>23300</v>
      </c>
      <c r="K1371" s="184">
        <f t="shared" si="23"/>
        <v>582500</v>
      </c>
      <c r="L1371" s="21" t="s">
        <v>1434</v>
      </c>
      <c r="M1371" s="135" t="s">
        <v>4163</v>
      </c>
      <c r="N1371" s="3" t="s">
        <v>2397</v>
      </c>
    </row>
    <row r="1372" spans="1:14" ht="30" x14ac:dyDescent="0.25">
      <c r="A1372" s="61">
        <v>1368</v>
      </c>
      <c r="B1372" s="115"/>
      <c r="C1372" s="126" t="s">
        <v>3278</v>
      </c>
      <c r="D1372" s="21" t="s">
        <v>3279</v>
      </c>
      <c r="E1372" s="60"/>
      <c r="F1372" s="60"/>
      <c r="G1372" s="1" t="s">
        <v>1632</v>
      </c>
      <c r="H1372" s="159" t="s">
        <v>83</v>
      </c>
      <c r="I1372" s="184">
        <v>30</v>
      </c>
      <c r="J1372" s="184">
        <v>1500</v>
      </c>
      <c r="K1372" s="184">
        <f t="shared" si="23"/>
        <v>45000</v>
      </c>
      <c r="L1372" s="21" t="s">
        <v>1744</v>
      </c>
      <c r="M1372" s="3" t="s">
        <v>4103</v>
      </c>
      <c r="N1372" s="3" t="s">
        <v>2405</v>
      </c>
    </row>
    <row r="1373" spans="1:14" ht="30" x14ac:dyDescent="0.25">
      <c r="A1373" s="61">
        <v>1369</v>
      </c>
      <c r="B1373" s="3" t="s">
        <v>3280</v>
      </c>
      <c r="C1373" s="147" t="s">
        <v>3281</v>
      </c>
      <c r="D1373" s="21" t="s">
        <v>3282</v>
      </c>
      <c r="E1373" s="60"/>
      <c r="F1373" s="60"/>
      <c r="G1373" s="159" t="s">
        <v>1399</v>
      </c>
      <c r="H1373" s="159" t="s">
        <v>83</v>
      </c>
      <c r="I1373" s="184">
        <v>10</v>
      </c>
      <c r="J1373" s="184">
        <v>18000</v>
      </c>
      <c r="K1373" s="184">
        <f t="shared" si="23"/>
        <v>180000</v>
      </c>
      <c r="L1373" s="21" t="s">
        <v>1744</v>
      </c>
      <c r="M1373" s="3" t="s">
        <v>4103</v>
      </c>
      <c r="N1373" s="3" t="s">
        <v>2405</v>
      </c>
    </row>
    <row r="1374" spans="1:14" ht="30" x14ac:dyDescent="0.25">
      <c r="A1374" s="61">
        <v>1370</v>
      </c>
      <c r="B1374" s="3"/>
      <c r="C1374" s="248" t="s">
        <v>3283</v>
      </c>
      <c r="D1374" s="21" t="s">
        <v>3284</v>
      </c>
      <c r="E1374" s="60"/>
      <c r="F1374" s="60"/>
      <c r="G1374" s="1" t="s">
        <v>1632</v>
      </c>
      <c r="H1374" s="159" t="s">
        <v>83</v>
      </c>
      <c r="I1374" s="184">
        <v>1</v>
      </c>
      <c r="J1374" s="184">
        <v>23215</v>
      </c>
      <c r="K1374" s="184">
        <f t="shared" si="23"/>
        <v>23215</v>
      </c>
      <c r="L1374" s="21" t="s">
        <v>1744</v>
      </c>
      <c r="M1374" s="3" t="s">
        <v>4103</v>
      </c>
      <c r="N1374" s="3" t="s">
        <v>2405</v>
      </c>
    </row>
    <row r="1375" spans="1:14" ht="30" x14ac:dyDescent="0.25">
      <c r="A1375" s="61">
        <v>1371</v>
      </c>
      <c r="B1375" s="46"/>
      <c r="C1375" s="126" t="s">
        <v>3285</v>
      </c>
      <c r="D1375" s="21" t="s">
        <v>3286</v>
      </c>
      <c r="E1375" s="60"/>
      <c r="F1375" s="60"/>
      <c r="G1375" s="159" t="s">
        <v>1399</v>
      </c>
      <c r="H1375" s="159" t="s">
        <v>419</v>
      </c>
      <c r="I1375" s="184">
        <v>60.8</v>
      </c>
      <c r="J1375" s="184">
        <v>4649</v>
      </c>
      <c r="K1375" s="184">
        <f t="shared" si="23"/>
        <v>282659.20000000001</v>
      </c>
      <c r="L1375" s="21" t="s">
        <v>1742</v>
      </c>
      <c r="M1375" s="3" t="s">
        <v>4103</v>
      </c>
      <c r="N1375" s="3" t="s">
        <v>2405</v>
      </c>
    </row>
    <row r="1376" spans="1:14" ht="30" x14ac:dyDescent="0.25">
      <c r="A1376" s="61">
        <v>1372</v>
      </c>
      <c r="B1376" s="115"/>
      <c r="C1376" s="147" t="s">
        <v>3287</v>
      </c>
      <c r="D1376" s="21" t="s">
        <v>3288</v>
      </c>
      <c r="E1376" s="60"/>
      <c r="F1376" s="60"/>
      <c r="G1376" s="1" t="s">
        <v>1632</v>
      </c>
      <c r="H1376" s="159" t="s">
        <v>83</v>
      </c>
      <c r="I1376" s="184">
        <v>40</v>
      </c>
      <c r="J1376" s="184">
        <v>1193.75</v>
      </c>
      <c r="K1376" s="184">
        <f t="shared" si="23"/>
        <v>47750</v>
      </c>
      <c r="L1376" s="21" t="s">
        <v>1744</v>
      </c>
      <c r="M1376" s="3" t="s">
        <v>4103</v>
      </c>
      <c r="N1376" s="3" t="s">
        <v>2405</v>
      </c>
    </row>
    <row r="1377" spans="1:14" ht="30" x14ac:dyDescent="0.25">
      <c r="A1377" s="61">
        <v>1373</v>
      </c>
      <c r="B1377" s="46" t="s">
        <v>2710</v>
      </c>
      <c r="C1377" s="126" t="s">
        <v>3289</v>
      </c>
      <c r="D1377" s="21" t="s">
        <v>3290</v>
      </c>
      <c r="E1377" s="60"/>
      <c r="F1377" s="60"/>
      <c r="G1377" s="1" t="s">
        <v>1632</v>
      </c>
      <c r="H1377" s="159" t="s">
        <v>227</v>
      </c>
      <c r="I1377" s="184">
        <v>6367</v>
      </c>
      <c r="J1377" s="184">
        <v>29.33</v>
      </c>
      <c r="K1377" s="184">
        <f t="shared" si="23"/>
        <v>186744.11</v>
      </c>
      <c r="L1377" s="21" t="s">
        <v>356</v>
      </c>
      <c r="M1377" s="3" t="s">
        <v>4103</v>
      </c>
      <c r="N1377" s="3" t="s">
        <v>2405</v>
      </c>
    </row>
    <row r="1378" spans="1:14" ht="30" x14ac:dyDescent="0.25">
      <c r="A1378" s="61">
        <v>1374</v>
      </c>
      <c r="B1378" s="48" t="s">
        <v>3114</v>
      </c>
      <c r="C1378" s="147" t="s">
        <v>3291</v>
      </c>
      <c r="D1378" s="157" t="s">
        <v>3292</v>
      </c>
      <c r="E1378" s="60"/>
      <c r="F1378" s="60"/>
      <c r="G1378" s="1" t="s">
        <v>1632</v>
      </c>
      <c r="H1378" s="159" t="s">
        <v>227</v>
      </c>
      <c r="I1378" s="184">
        <v>500</v>
      </c>
      <c r="J1378" s="184">
        <v>100</v>
      </c>
      <c r="K1378" s="184">
        <f t="shared" si="23"/>
        <v>50000</v>
      </c>
      <c r="L1378" s="21" t="s">
        <v>1744</v>
      </c>
      <c r="M1378" s="3" t="s">
        <v>4103</v>
      </c>
      <c r="N1378" s="3" t="s">
        <v>2405</v>
      </c>
    </row>
    <row r="1379" spans="1:14" ht="30" x14ac:dyDescent="0.25">
      <c r="A1379" s="61">
        <v>1375</v>
      </c>
      <c r="B1379" s="48" t="s">
        <v>3293</v>
      </c>
      <c r="C1379" s="142" t="s">
        <v>3294</v>
      </c>
      <c r="D1379" s="21" t="s">
        <v>3295</v>
      </c>
      <c r="E1379" s="60"/>
      <c r="F1379" s="60"/>
      <c r="G1379" s="159" t="s">
        <v>1399</v>
      </c>
      <c r="H1379" s="159" t="s">
        <v>83</v>
      </c>
      <c r="I1379" s="184">
        <v>6</v>
      </c>
      <c r="J1379" s="184">
        <v>750</v>
      </c>
      <c r="K1379" s="184">
        <f t="shared" si="23"/>
        <v>4500</v>
      </c>
      <c r="L1379" s="21" t="s">
        <v>1744</v>
      </c>
      <c r="M1379" s="3" t="s">
        <v>4103</v>
      </c>
      <c r="N1379" s="3" t="s">
        <v>2405</v>
      </c>
    </row>
    <row r="1380" spans="1:14" ht="30" x14ac:dyDescent="0.25">
      <c r="A1380" s="61">
        <v>1376</v>
      </c>
      <c r="B1380" s="115"/>
      <c r="C1380" s="147" t="s">
        <v>4180</v>
      </c>
      <c r="D1380" s="21" t="s">
        <v>3296</v>
      </c>
      <c r="E1380" s="60"/>
      <c r="F1380" s="60"/>
      <c r="G1380" s="1" t="s">
        <v>1632</v>
      </c>
      <c r="H1380" s="159" t="s">
        <v>227</v>
      </c>
      <c r="I1380" s="184">
        <v>10</v>
      </c>
      <c r="J1380" s="184">
        <v>4297.3</v>
      </c>
      <c r="K1380" s="184">
        <f t="shared" si="23"/>
        <v>42973</v>
      </c>
      <c r="L1380" s="21" t="s">
        <v>1744</v>
      </c>
      <c r="M1380" s="3" t="s">
        <v>4103</v>
      </c>
      <c r="N1380" s="3" t="s">
        <v>2405</v>
      </c>
    </row>
    <row r="1381" spans="1:14" ht="30" x14ac:dyDescent="0.25">
      <c r="A1381" s="61">
        <v>1377</v>
      </c>
      <c r="B1381" s="3" t="s">
        <v>3297</v>
      </c>
      <c r="C1381" s="147" t="s">
        <v>3298</v>
      </c>
      <c r="D1381" s="21" t="s">
        <v>3299</v>
      </c>
      <c r="E1381" s="60"/>
      <c r="F1381" s="60"/>
      <c r="G1381" s="1" t="s">
        <v>1632</v>
      </c>
      <c r="H1381" s="159" t="s">
        <v>83</v>
      </c>
      <c r="I1381" s="184">
        <v>20</v>
      </c>
      <c r="J1381" s="184">
        <v>190</v>
      </c>
      <c r="K1381" s="184">
        <f t="shared" si="23"/>
        <v>3800</v>
      </c>
      <c r="L1381" s="21" t="s">
        <v>437</v>
      </c>
      <c r="M1381" s="3" t="s">
        <v>4103</v>
      </c>
      <c r="N1381" s="3" t="s">
        <v>2405</v>
      </c>
    </row>
    <row r="1382" spans="1:14" ht="30" x14ac:dyDescent="0.25">
      <c r="A1382" s="61">
        <v>1378</v>
      </c>
      <c r="B1382" s="288"/>
      <c r="C1382" s="289" t="s">
        <v>3300</v>
      </c>
      <c r="D1382" s="157" t="s">
        <v>3301</v>
      </c>
      <c r="E1382" s="60"/>
      <c r="F1382" s="60"/>
      <c r="G1382" s="1" t="s">
        <v>1632</v>
      </c>
      <c r="H1382" s="159" t="s">
        <v>83</v>
      </c>
      <c r="I1382" s="184">
        <v>100</v>
      </c>
      <c r="J1382" s="184">
        <v>85</v>
      </c>
      <c r="K1382" s="184">
        <f t="shared" si="23"/>
        <v>8500</v>
      </c>
      <c r="L1382" s="21" t="s">
        <v>437</v>
      </c>
      <c r="M1382" s="3" t="s">
        <v>4103</v>
      </c>
      <c r="N1382" s="3" t="s">
        <v>2405</v>
      </c>
    </row>
    <row r="1383" spans="1:14" ht="30" x14ac:dyDescent="0.25">
      <c r="A1383" s="61">
        <v>1379</v>
      </c>
      <c r="B1383" s="3" t="s">
        <v>3302</v>
      </c>
      <c r="C1383" s="147" t="s">
        <v>3303</v>
      </c>
      <c r="D1383" s="21" t="s">
        <v>3304</v>
      </c>
      <c r="E1383" s="60"/>
      <c r="F1383" s="60"/>
      <c r="G1383" s="1" t="s">
        <v>1632</v>
      </c>
      <c r="H1383" s="159" t="s">
        <v>83</v>
      </c>
      <c r="I1383" s="184">
        <v>20</v>
      </c>
      <c r="J1383" s="184">
        <v>260</v>
      </c>
      <c r="K1383" s="184">
        <f t="shared" si="23"/>
        <v>5200</v>
      </c>
      <c r="L1383" s="21" t="s">
        <v>437</v>
      </c>
      <c r="M1383" s="3" t="s">
        <v>4103</v>
      </c>
      <c r="N1383" s="3" t="s">
        <v>2405</v>
      </c>
    </row>
    <row r="1384" spans="1:14" ht="30" x14ac:dyDescent="0.25">
      <c r="A1384" s="61">
        <v>1380</v>
      </c>
      <c r="B1384" s="115"/>
      <c r="C1384" s="147" t="s">
        <v>4181</v>
      </c>
      <c r="D1384" s="21" t="s">
        <v>3305</v>
      </c>
      <c r="E1384" s="60"/>
      <c r="F1384" s="60"/>
      <c r="G1384" s="159" t="s">
        <v>1399</v>
      </c>
      <c r="H1384" s="159" t="s">
        <v>83</v>
      </c>
      <c r="I1384" s="184">
        <v>2</v>
      </c>
      <c r="J1384" s="184">
        <v>55825</v>
      </c>
      <c r="K1384" s="184">
        <f t="shared" si="23"/>
        <v>111650</v>
      </c>
      <c r="L1384" s="21" t="s">
        <v>1744</v>
      </c>
      <c r="M1384" s="3" t="s">
        <v>4103</v>
      </c>
      <c r="N1384" s="3" t="s">
        <v>2405</v>
      </c>
    </row>
    <row r="1385" spans="1:14" ht="30" x14ac:dyDescent="0.25">
      <c r="A1385" s="61">
        <v>1381</v>
      </c>
      <c r="B1385" s="115"/>
      <c r="C1385" s="147" t="s">
        <v>3306</v>
      </c>
      <c r="D1385" s="21" t="s">
        <v>3307</v>
      </c>
      <c r="E1385" s="60"/>
      <c r="F1385" s="60"/>
      <c r="G1385" s="1" t="s">
        <v>1632</v>
      </c>
      <c r="H1385" s="159" t="s">
        <v>83</v>
      </c>
      <c r="I1385" s="184">
        <v>80</v>
      </c>
      <c r="J1385" s="184">
        <v>384</v>
      </c>
      <c r="K1385" s="184">
        <f t="shared" si="23"/>
        <v>30720</v>
      </c>
      <c r="L1385" s="21" t="s">
        <v>1744</v>
      </c>
      <c r="M1385" s="3" t="s">
        <v>4103</v>
      </c>
      <c r="N1385" s="3" t="s">
        <v>2405</v>
      </c>
    </row>
    <row r="1386" spans="1:14" ht="30" x14ac:dyDescent="0.25">
      <c r="A1386" s="61">
        <v>1382</v>
      </c>
      <c r="B1386" s="115"/>
      <c r="C1386" s="147" t="s">
        <v>4182</v>
      </c>
      <c r="D1386" s="21" t="s">
        <v>3308</v>
      </c>
      <c r="E1386" s="60"/>
      <c r="F1386" s="60"/>
      <c r="G1386" s="1" t="s">
        <v>1632</v>
      </c>
      <c r="H1386" s="159" t="s">
        <v>83</v>
      </c>
      <c r="I1386" s="184">
        <v>10</v>
      </c>
      <c r="J1386" s="184">
        <v>1546.4285714285713</v>
      </c>
      <c r="K1386" s="184">
        <f t="shared" si="23"/>
        <v>15464.285714285714</v>
      </c>
      <c r="L1386" s="21" t="s">
        <v>1744</v>
      </c>
      <c r="M1386" s="3" t="s">
        <v>4103</v>
      </c>
      <c r="N1386" s="3" t="s">
        <v>2405</v>
      </c>
    </row>
    <row r="1387" spans="1:14" ht="30" x14ac:dyDescent="0.25">
      <c r="A1387" s="61">
        <v>1383</v>
      </c>
      <c r="B1387" s="115"/>
      <c r="C1387" s="147" t="s">
        <v>3306</v>
      </c>
      <c r="D1387" s="21" t="s">
        <v>3309</v>
      </c>
      <c r="E1387" s="60"/>
      <c r="F1387" s="60"/>
      <c r="G1387" s="1" t="s">
        <v>1632</v>
      </c>
      <c r="H1387" s="159" t="s">
        <v>83</v>
      </c>
      <c r="I1387" s="184">
        <v>200</v>
      </c>
      <c r="J1387" s="184">
        <v>390</v>
      </c>
      <c r="K1387" s="184">
        <f t="shared" si="23"/>
        <v>78000</v>
      </c>
      <c r="L1387" s="21" t="s">
        <v>1744</v>
      </c>
      <c r="M1387" s="3" t="s">
        <v>4103</v>
      </c>
      <c r="N1387" s="3" t="s">
        <v>2405</v>
      </c>
    </row>
    <row r="1388" spans="1:14" ht="30" x14ac:dyDescent="0.25">
      <c r="A1388" s="61">
        <v>1384</v>
      </c>
      <c r="B1388" s="115"/>
      <c r="C1388" s="147" t="s">
        <v>4183</v>
      </c>
      <c r="D1388" s="245" t="s">
        <v>3310</v>
      </c>
      <c r="E1388" s="60"/>
      <c r="F1388" s="60"/>
      <c r="G1388" s="1" t="s">
        <v>1632</v>
      </c>
      <c r="H1388" s="159" t="s">
        <v>83</v>
      </c>
      <c r="I1388" s="184">
        <v>2</v>
      </c>
      <c r="J1388" s="184">
        <v>26657.142857142855</v>
      </c>
      <c r="K1388" s="184">
        <f t="shared" si="23"/>
        <v>53314.28571428571</v>
      </c>
      <c r="L1388" s="21" t="s">
        <v>437</v>
      </c>
      <c r="M1388" s="3" t="s">
        <v>4103</v>
      </c>
      <c r="N1388" s="3" t="s">
        <v>2405</v>
      </c>
    </row>
    <row r="1389" spans="1:14" ht="30" x14ac:dyDescent="0.25">
      <c r="A1389" s="61">
        <v>1385</v>
      </c>
      <c r="B1389" s="115"/>
      <c r="C1389" s="147" t="s">
        <v>4185</v>
      </c>
      <c r="D1389" s="21" t="s">
        <v>3311</v>
      </c>
      <c r="E1389" s="60"/>
      <c r="F1389" s="60"/>
      <c r="G1389" s="159" t="s">
        <v>1399</v>
      </c>
      <c r="H1389" s="159" t="s">
        <v>83</v>
      </c>
      <c r="I1389" s="184">
        <v>100</v>
      </c>
      <c r="J1389" s="184">
        <v>2350</v>
      </c>
      <c r="K1389" s="184">
        <f t="shared" si="23"/>
        <v>235000</v>
      </c>
      <c r="L1389" s="21" t="s">
        <v>356</v>
      </c>
      <c r="M1389" s="3" t="s">
        <v>4103</v>
      </c>
      <c r="N1389" s="3" t="s">
        <v>2405</v>
      </c>
    </row>
    <row r="1390" spans="1:14" ht="30" x14ac:dyDescent="0.25">
      <c r="A1390" s="61">
        <v>1386</v>
      </c>
      <c r="B1390" s="115"/>
      <c r="C1390" s="147" t="s">
        <v>3312</v>
      </c>
      <c r="D1390" s="21" t="s">
        <v>3313</v>
      </c>
      <c r="E1390" s="60"/>
      <c r="F1390" s="60"/>
      <c r="G1390" s="159" t="s">
        <v>1399</v>
      </c>
      <c r="H1390" s="159" t="s">
        <v>83</v>
      </c>
      <c r="I1390" s="184">
        <v>100</v>
      </c>
      <c r="J1390" s="184">
        <v>7420</v>
      </c>
      <c r="K1390" s="184">
        <f t="shared" si="23"/>
        <v>742000</v>
      </c>
      <c r="L1390" s="21" t="s">
        <v>356</v>
      </c>
      <c r="M1390" s="3" t="s">
        <v>4103</v>
      </c>
      <c r="N1390" s="3" t="s">
        <v>2405</v>
      </c>
    </row>
    <row r="1391" spans="1:14" ht="30" x14ac:dyDescent="0.25">
      <c r="A1391" s="61">
        <v>1387</v>
      </c>
      <c r="B1391" s="115"/>
      <c r="C1391" s="147" t="s">
        <v>3312</v>
      </c>
      <c r="D1391" s="21" t="s">
        <v>3313</v>
      </c>
      <c r="E1391" s="60"/>
      <c r="F1391" s="60"/>
      <c r="G1391" s="159" t="s">
        <v>1399</v>
      </c>
      <c r="H1391" s="159" t="s">
        <v>83</v>
      </c>
      <c r="I1391" s="184">
        <v>100</v>
      </c>
      <c r="J1391" s="184">
        <v>5210</v>
      </c>
      <c r="K1391" s="184">
        <f t="shared" si="23"/>
        <v>521000</v>
      </c>
      <c r="L1391" s="21" t="s">
        <v>356</v>
      </c>
      <c r="M1391" s="3" t="s">
        <v>4103</v>
      </c>
      <c r="N1391" s="3" t="s">
        <v>2405</v>
      </c>
    </row>
    <row r="1392" spans="1:14" ht="30" x14ac:dyDescent="0.25">
      <c r="A1392" s="61">
        <v>1388</v>
      </c>
      <c r="B1392" s="115"/>
      <c r="C1392" s="147" t="s">
        <v>3314</v>
      </c>
      <c r="D1392" s="21" t="s">
        <v>3315</v>
      </c>
      <c r="E1392" s="60"/>
      <c r="F1392" s="60"/>
      <c r="G1392" s="159" t="s">
        <v>1399</v>
      </c>
      <c r="H1392" s="159" t="s">
        <v>83</v>
      </c>
      <c r="I1392" s="184">
        <v>40</v>
      </c>
      <c r="J1392" s="184">
        <v>36634</v>
      </c>
      <c r="K1392" s="184">
        <f t="shared" si="23"/>
        <v>1465360</v>
      </c>
      <c r="L1392" s="21" t="s">
        <v>356</v>
      </c>
      <c r="M1392" s="3" t="s">
        <v>4103</v>
      </c>
      <c r="N1392" s="3" t="s">
        <v>2405</v>
      </c>
    </row>
    <row r="1393" spans="1:14" ht="30" x14ac:dyDescent="0.25">
      <c r="A1393" s="61">
        <v>1389</v>
      </c>
      <c r="B1393" s="115"/>
      <c r="C1393" s="163" t="s">
        <v>4184</v>
      </c>
      <c r="D1393" s="21" t="s">
        <v>3316</v>
      </c>
      <c r="E1393" s="60"/>
      <c r="F1393" s="60"/>
      <c r="G1393" s="159" t="s">
        <v>1399</v>
      </c>
      <c r="H1393" s="159" t="s">
        <v>83</v>
      </c>
      <c r="I1393" s="184">
        <v>40</v>
      </c>
      <c r="J1393" s="184">
        <v>1378.57</v>
      </c>
      <c r="K1393" s="184">
        <f t="shared" si="23"/>
        <v>55142.799999999996</v>
      </c>
      <c r="L1393" s="21" t="s">
        <v>356</v>
      </c>
      <c r="M1393" s="3" t="s">
        <v>4103</v>
      </c>
      <c r="N1393" s="3" t="s">
        <v>2405</v>
      </c>
    </row>
    <row r="1394" spans="1:14" ht="30" x14ac:dyDescent="0.25">
      <c r="A1394" s="61">
        <v>1390</v>
      </c>
      <c r="B1394" s="115"/>
      <c r="C1394" s="163" t="s">
        <v>4184</v>
      </c>
      <c r="D1394" s="21" t="s">
        <v>3316</v>
      </c>
      <c r="E1394" s="60"/>
      <c r="F1394" s="60"/>
      <c r="G1394" s="159" t="s">
        <v>1399</v>
      </c>
      <c r="H1394" s="159" t="s">
        <v>83</v>
      </c>
      <c r="I1394" s="184">
        <v>40</v>
      </c>
      <c r="J1394" s="184">
        <v>1378.57</v>
      </c>
      <c r="K1394" s="184">
        <f t="shared" si="23"/>
        <v>55142.799999999996</v>
      </c>
      <c r="L1394" s="21" t="s">
        <v>356</v>
      </c>
      <c r="M1394" s="3" t="s">
        <v>4103</v>
      </c>
      <c r="N1394" s="3" t="s">
        <v>2405</v>
      </c>
    </row>
    <row r="1395" spans="1:14" ht="30" x14ac:dyDescent="0.25">
      <c r="A1395" s="61">
        <v>1391</v>
      </c>
      <c r="B1395" s="115"/>
      <c r="C1395" s="147" t="s">
        <v>3317</v>
      </c>
      <c r="D1395" s="110" t="s">
        <v>3318</v>
      </c>
      <c r="E1395" s="60"/>
      <c r="F1395" s="60"/>
      <c r="G1395" s="1" t="s">
        <v>1632</v>
      </c>
      <c r="H1395" s="159" t="s">
        <v>83</v>
      </c>
      <c r="I1395" s="184">
        <v>200</v>
      </c>
      <c r="J1395" s="184">
        <v>10.71</v>
      </c>
      <c r="K1395" s="184">
        <f t="shared" si="23"/>
        <v>2142</v>
      </c>
      <c r="L1395" s="21" t="s">
        <v>1744</v>
      </c>
      <c r="M1395" s="3" t="s">
        <v>4103</v>
      </c>
      <c r="N1395" s="3" t="s">
        <v>2405</v>
      </c>
    </row>
    <row r="1396" spans="1:14" ht="30" x14ac:dyDescent="0.25">
      <c r="A1396" s="61">
        <v>1392</v>
      </c>
      <c r="B1396" s="115"/>
      <c r="C1396" s="147" t="s">
        <v>3317</v>
      </c>
      <c r="D1396" s="110" t="s">
        <v>3319</v>
      </c>
      <c r="E1396" s="60"/>
      <c r="F1396" s="60"/>
      <c r="G1396" s="1" t="s">
        <v>1632</v>
      </c>
      <c r="H1396" s="159" t="s">
        <v>83</v>
      </c>
      <c r="I1396" s="184">
        <v>200</v>
      </c>
      <c r="J1396" s="184">
        <v>25.89</v>
      </c>
      <c r="K1396" s="184">
        <f t="shared" si="23"/>
        <v>5178</v>
      </c>
      <c r="L1396" s="21" t="s">
        <v>1744</v>
      </c>
      <c r="M1396" s="3" t="s">
        <v>4103</v>
      </c>
      <c r="N1396" s="3" t="s">
        <v>2405</v>
      </c>
    </row>
    <row r="1397" spans="1:14" ht="30" x14ac:dyDescent="0.25">
      <c r="A1397" s="61">
        <v>1393</v>
      </c>
      <c r="B1397" s="287"/>
      <c r="C1397" s="147" t="s">
        <v>3320</v>
      </c>
      <c r="D1397" s="21" t="s">
        <v>3321</v>
      </c>
      <c r="E1397" s="60"/>
      <c r="F1397" s="60"/>
      <c r="G1397" s="1" t="s">
        <v>1632</v>
      </c>
      <c r="H1397" s="159" t="s">
        <v>83</v>
      </c>
      <c r="I1397" s="184">
        <v>2</v>
      </c>
      <c r="J1397" s="184">
        <v>27000</v>
      </c>
      <c r="K1397" s="184">
        <f t="shared" si="23"/>
        <v>54000</v>
      </c>
      <c r="L1397" s="21" t="s">
        <v>437</v>
      </c>
      <c r="M1397" s="3" t="s">
        <v>4103</v>
      </c>
      <c r="N1397" s="3" t="s">
        <v>2405</v>
      </c>
    </row>
    <row r="1398" spans="1:14" ht="30" x14ac:dyDescent="0.25">
      <c r="A1398" s="61">
        <v>1394</v>
      </c>
      <c r="B1398" s="287"/>
      <c r="C1398" s="147" t="s">
        <v>3322</v>
      </c>
      <c r="D1398" s="21" t="s">
        <v>3323</v>
      </c>
      <c r="E1398" s="60"/>
      <c r="F1398" s="60"/>
      <c r="G1398" s="1" t="s">
        <v>1632</v>
      </c>
      <c r="H1398" s="159" t="s">
        <v>83</v>
      </c>
      <c r="I1398" s="184">
        <v>8</v>
      </c>
      <c r="J1398" s="184">
        <v>7000</v>
      </c>
      <c r="K1398" s="184">
        <f t="shared" si="23"/>
        <v>56000</v>
      </c>
      <c r="L1398" s="21" t="s">
        <v>437</v>
      </c>
      <c r="M1398" s="3" t="s">
        <v>4103</v>
      </c>
      <c r="N1398" s="3" t="s">
        <v>2405</v>
      </c>
    </row>
    <row r="1399" spans="1:14" ht="30" x14ac:dyDescent="0.25">
      <c r="A1399" s="61">
        <v>1395</v>
      </c>
      <c r="B1399" s="115"/>
      <c r="C1399" s="147" t="s">
        <v>3324</v>
      </c>
      <c r="D1399" s="21" t="s">
        <v>3325</v>
      </c>
      <c r="E1399" s="60"/>
      <c r="F1399" s="60"/>
      <c r="G1399" s="1" t="s">
        <v>1632</v>
      </c>
      <c r="H1399" s="159" t="s">
        <v>83</v>
      </c>
      <c r="I1399" s="184">
        <v>200</v>
      </c>
      <c r="J1399" s="184">
        <v>76</v>
      </c>
      <c r="K1399" s="184">
        <f t="shared" si="23"/>
        <v>15200</v>
      </c>
      <c r="L1399" s="21" t="s">
        <v>1744</v>
      </c>
      <c r="M1399" s="3" t="s">
        <v>4103</v>
      </c>
      <c r="N1399" s="3" t="s">
        <v>2405</v>
      </c>
    </row>
    <row r="1400" spans="1:14" ht="30" x14ac:dyDescent="0.25">
      <c r="A1400" s="61">
        <v>1396</v>
      </c>
      <c r="B1400" s="115"/>
      <c r="C1400" s="147" t="s">
        <v>3326</v>
      </c>
      <c r="D1400" s="21" t="s">
        <v>3327</v>
      </c>
      <c r="E1400" s="60"/>
      <c r="F1400" s="60"/>
      <c r="G1400" s="1" t="s">
        <v>1632</v>
      </c>
      <c r="H1400" s="159" t="s">
        <v>83</v>
      </c>
      <c r="I1400" s="184">
        <v>400</v>
      </c>
      <c r="J1400" s="184">
        <v>80</v>
      </c>
      <c r="K1400" s="184">
        <f t="shared" si="23"/>
        <v>32000</v>
      </c>
      <c r="L1400" s="21" t="s">
        <v>1744</v>
      </c>
      <c r="M1400" s="3" t="s">
        <v>4103</v>
      </c>
      <c r="N1400" s="3" t="s">
        <v>2405</v>
      </c>
    </row>
    <row r="1401" spans="1:14" ht="30" x14ac:dyDescent="0.25">
      <c r="A1401" s="61">
        <v>1397</v>
      </c>
      <c r="B1401" s="3" t="s">
        <v>3328</v>
      </c>
      <c r="C1401" s="147" t="s">
        <v>3329</v>
      </c>
      <c r="D1401" s="21" t="s">
        <v>3330</v>
      </c>
      <c r="E1401" s="60"/>
      <c r="F1401" s="60"/>
      <c r="G1401" s="1" t="s">
        <v>1632</v>
      </c>
      <c r="H1401" s="159" t="s">
        <v>83</v>
      </c>
      <c r="I1401" s="184">
        <v>10</v>
      </c>
      <c r="J1401" s="184">
        <v>12700</v>
      </c>
      <c r="K1401" s="184">
        <f t="shared" si="23"/>
        <v>127000</v>
      </c>
      <c r="L1401" s="21" t="s">
        <v>437</v>
      </c>
      <c r="M1401" s="3" t="s">
        <v>4103</v>
      </c>
      <c r="N1401" s="3" t="s">
        <v>2405</v>
      </c>
    </row>
    <row r="1402" spans="1:14" ht="30" x14ac:dyDescent="0.25">
      <c r="A1402" s="61">
        <v>1398</v>
      </c>
      <c r="B1402" s="3"/>
      <c r="C1402" s="147" t="s">
        <v>3331</v>
      </c>
      <c r="D1402" s="21" t="s">
        <v>3332</v>
      </c>
      <c r="E1402" s="60"/>
      <c r="F1402" s="60"/>
      <c r="G1402" s="1" t="s">
        <v>1632</v>
      </c>
      <c r="H1402" s="159" t="s">
        <v>83</v>
      </c>
      <c r="I1402" s="184">
        <v>100</v>
      </c>
      <c r="J1402" s="184">
        <v>35</v>
      </c>
      <c r="K1402" s="184">
        <f t="shared" si="23"/>
        <v>3500</v>
      </c>
      <c r="L1402" s="21" t="s">
        <v>437</v>
      </c>
      <c r="M1402" s="3" t="s">
        <v>4103</v>
      </c>
      <c r="N1402" s="3" t="s">
        <v>2405</v>
      </c>
    </row>
    <row r="1403" spans="1:14" ht="30" x14ac:dyDescent="0.25">
      <c r="A1403" s="61">
        <v>1399</v>
      </c>
      <c r="B1403" s="3" t="s">
        <v>3333</v>
      </c>
      <c r="C1403" s="286" t="s">
        <v>3334</v>
      </c>
      <c r="D1403" s="3" t="s">
        <v>3335</v>
      </c>
      <c r="E1403" s="60"/>
      <c r="F1403" s="60"/>
      <c r="G1403" s="159" t="s">
        <v>1399</v>
      </c>
      <c r="H1403" s="159" t="s">
        <v>83</v>
      </c>
      <c r="I1403" s="184">
        <v>10</v>
      </c>
      <c r="J1403" s="184">
        <v>10000</v>
      </c>
      <c r="K1403" s="184">
        <f t="shared" si="23"/>
        <v>100000</v>
      </c>
      <c r="L1403" s="21" t="s">
        <v>437</v>
      </c>
      <c r="M1403" s="3" t="s">
        <v>4103</v>
      </c>
      <c r="N1403" s="3" t="s">
        <v>2405</v>
      </c>
    </row>
    <row r="1404" spans="1:14" ht="30" x14ac:dyDescent="0.25">
      <c r="A1404" s="61">
        <v>1400</v>
      </c>
      <c r="B1404" s="287"/>
      <c r="C1404" s="147" t="s">
        <v>3336</v>
      </c>
      <c r="D1404" s="21" t="s">
        <v>3337</v>
      </c>
      <c r="E1404" s="60"/>
      <c r="F1404" s="60"/>
      <c r="G1404" s="159" t="s">
        <v>1399</v>
      </c>
      <c r="H1404" s="159" t="s">
        <v>83</v>
      </c>
      <c r="I1404" s="184">
        <v>2</v>
      </c>
      <c r="J1404" s="184">
        <v>67000</v>
      </c>
      <c r="K1404" s="184">
        <f t="shared" si="23"/>
        <v>134000</v>
      </c>
      <c r="L1404" s="21" t="s">
        <v>1744</v>
      </c>
      <c r="M1404" s="3" t="s">
        <v>4103</v>
      </c>
      <c r="N1404" s="3" t="s">
        <v>2405</v>
      </c>
    </row>
    <row r="1405" spans="1:14" ht="30" x14ac:dyDescent="0.25">
      <c r="A1405" s="61">
        <v>1401</v>
      </c>
      <c r="B1405" s="115"/>
      <c r="C1405" s="147" t="s">
        <v>3338</v>
      </c>
      <c r="D1405" s="21" t="s">
        <v>3339</v>
      </c>
      <c r="E1405" s="60"/>
      <c r="F1405" s="60"/>
      <c r="G1405" s="159" t="s">
        <v>1399</v>
      </c>
      <c r="H1405" s="159" t="s">
        <v>227</v>
      </c>
      <c r="I1405" s="184">
        <v>100</v>
      </c>
      <c r="J1405" s="184">
        <v>400</v>
      </c>
      <c r="K1405" s="184">
        <f t="shared" si="23"/>
        <v>40000</v>
      </c>
      <c r="L1405" s="21" t="s">
        <v>437</v>
      </c>
      <c r="M1405" s="3" t="s">
        <v>4103</v>
      </c>
      <c r="N1405" s="3" t="s">
        <v>2405</v>
      </c>
    </row>
    <row r="1406" spans="1:14" ht="30" x14ac:dyDescent="0.25">
      <c r="A1406" s="61">
        <v>1402</v>
      </c>
      <c r="B1406" s="115"/>
      <c r="C1406" s="147" t="s">
        <v>3340</v>
      </c>
      <c r="D1406" s="21" t="s">
        <v>3341</v>
      </c>
      <c r="E1406" s="60"/>
      <c r="F1406" s="60"/>
      <c r="G1406" s="159" t="s">
        <v>1399</v>
      </c>
      <c r="H1406" s="159" t="s">
        <v>227</v>
      </c>
      <c r="I1406" s="184">
        <v>400</v>
      </c>
      <c r="J1406" s="184">
        <v>64.2</v>
      </c>
      <c r="K1406" s="184">
        <f t="shared" si="23"/>
        <v>25680</v>
      </c>
      <c r="L1406" s="21" t="s">
        <v>437</v>
      </c>
      <c r="M1406" s="3" t="s">
        <v>4103</v>
      </c>
      <c r="N1406" s="3" t="s">
        <v>2405</v>
      </c>
    </row>
    <row r="1407" spans="1:14" ht="30" x14ac:dyDescent="0.25">
      <c r="A1407" s="61">
        <v>1403</v>
      </c>
      <c r="B1407" s="115"/>
      <c r="C1407" s="143" t="s">
        <v>3342</v>
      </c>
      <c r="D1407" s="21" t="s">
        <v>3343</v>
      </c>
      <c r="E1407" s="60"/>
      <c r="F1407" s="60"/>
      <c r="G1407" s="159" t="s">
        <v>1399</v>
      </c>
      <c r="H1407" s="159" t="s">
        <v>227</v>
      </c>
      <c r="I1407" s="184">
        <v>210</v>
      </c>
      <c r="J1407" s="184">
        <v>150</v>
      </c>
      <c r="K1407" s="184">
        <f t="shared" si="23"/>
        <v>31500</v>
      </c>
      <c r="L1407" s="21" t="s">
        <v>1744</v>
      </c>
      <c r="M1407" s="3" t="s">
        <v>4103</v>
      </c>
      <c r="N1407" s="3" t="s">
        <v>2405</v>
      </c>
    </row>
    <row r="1408" spans="1:14" ht="30" x14ac:dyDescent="0.25">
      <c r="A1408" s="61">
        <v>1404</v>
      </c>
      <c r="B1408" s="115"/>
      <c r="C1408" s="143" t="s">
        <v>3344</v>
      </c>
      <c r="D1408" s="21" t="s">
        <v>3345</v>
      </c>
      <c r="E1408" s="60"/>
      <c r="F1408" s="60"/>
      <c r="G1408" s="159" t="s">
        <v>1399</v>
      </c>
      <c r="H1408" s="159" t="s">
        <v>227</v>
      </c>
      <c r="I1408" s="184">
        <v>70</v>
      </c>
      <c r="J1408" s="184">
        <v>210</v>
      </c>
      <c r="K1408" s="184">
        <f t="shared" si="23"/>
        <v>14700</v>
      </c>
      <c r="L1408" s="21" t="s">
        <v>1744</v>
      </c>
      <c r="M1408" s="3" t="s">
        <v>4103</v>
      </c>
      <c r="N1408" s="3" t="s">
        <v>2405</v>
      </c>
    </row>
    <row r="1409" spans="1:14" ht="30" x14ac:dyDescent="0.25">
      <c r="A1409" s="61">
        <v>1405</v>
      </c>
      <c r="B1409" s="115"/>
      <c r="C1409" s="143" t="s">
        <v>3346</v>
      </c>
      <c r="D1409" s="21" t="s">
        <v>3347</v>
      </c>
      <c r="E1409" s="60"/>
      <c r="F1409" s="60"/>
      <c r="G1409" s="159" t="s">
        <v>1399</v>
      </c>
      <c r="H1409" s="159" t="s">
        <v>227</v>
      </c>
      <c r="I1409" s="184">
        <v>20</v>
      </c>
      <c r="J1409" s="184">
        <v>288</v>
      </c>
      <c r="K1409" s="184">
        <f t="shared" si="23"/>
        <v>5760</v>
      </c>
      <c r="L1409" s="21" t="s">
        <v>1744</v>
      </c>
      <c r="M1409" s="3" t="s">
        <v>4103</v>
      </c>
      <c r="N1409" s="3" t="s">
        <v>2405</v>
      </c>
    </row>
    <row r="1410" spans="1:14" ht="30" x14ac:dyDescent="0.25">
      <c r="A1410" s="61">
        <v>1406</v>
      </c>
      <c r="B1410" s="115"/>
      <c r="C1410" s="143" t="s">
        <v>3348</v>
      </c>
      <c r="D1410" s="21" t="s">
        <v>3349</v>
      </c>
      <c r="E1410" s="60"/>
      <c r="F1410" s="60"/>
      <c r="G1410" s="159" t="s">
        <v>1399</v>
      </c>
      <c r="H1410" s="159" t="s">
        <v>227</v>
      </c>
      <c r="I1410" s="184">
        <v>20</v>
      </c>
      <c r="J1410" s="184">
        <v>577</v>
      </c>
      <c r="K1410" s="184">
        <f t="shared" si="23"/>
        <v>11540</v>
      </c>
      <c r="L1410" s="21" t="s">
        <v>1744</v>
      </c>
      <c r="M1410" s="3" t="s">
        <v>4103</v>
      </c>
      <c r="N1410" s="3" t="s">
        <v>2405</v>
      </c>
    </row>
    <row r="1411" spans="1:14" ht="30" x14ac:dyDescent="0.25">
      <c r="A1411" s="61">
        <v>1407</v>
      </c>
      <c r="B1411" s="115"/>
      <c r="C1411" s="143" t="s">
        <v>3350</v>
      </c>
      <c r="D1411" s="21" t="s">
        <v>3351</v>
      </c>
      <c r="E1411" s="60"/>
      <c r="F1411" s="60"/>
      <c r="G1411" s="159" t="s">
        <v>1399</v>
      </c>
      <c r="H1411" s="159" t="s">
        <v>227</v>
      </c>
      <c r="I1411" s="184">
        <v>20</v>
      </c>
      <c r="J1411" s="184">
        <v>1020</v>
      </c>
      <c r="K1411" s="184">
        <f t="shared" si="23"/>
        <v>20400</v>
      </c>
      <c r="L1411" s="21" t="s">
        <v>1744</v>
      </c>
      <c r="M1411" s="3" t="s">
        <v>4103</v>
      </c>
      <c r="N1411" s="3" t="s">
        <v>2405</v>
      </c>
    </row>
    <row r="1412" spans="1:14" ht="30" x14ac:dyDescent="0.25">
      <c r="A1412" s="61">
        <v>1408</v>
      </c>
      <c r="B1412" s="3"/>
      <c r="C1412" s="248" t="s">
        <v>3352</v>
      </c>
      <c r="D1412" s="112" t="s">
        <v>3353</v>
      </c>
      <c r="E1412" s="60"/>
      <c r="F1412" s="60"/>
      <c r="G1412" s="159" t="s">
        <v>1399</v>
      </c>
      <c r="H1412" s="159" t="s">
        <v>83</v>
      </c>
      <c r="I1412" s="184">
        <v>6</v>
      </c>
      <c r="J1412" s="184">
        <v>9800</v>
      </c>
      <c r="K1412" s="184">
        <f t="shared" si="23"/>
        <v>58800</v>
      </c>
      <c r="L1412" s="21" t="s">
        <v>437</v>
      </c>
      <c r="M1412" s="3" t="s">
        <v>4103</v>
      </c>
      <c r="N1412" s="3" t="s">
        <v>2405</v>
      </c>
    </row>
    <row r="1413" spans="1:14" ht="30" x14ac:dyDescent="0.25">
      <c r="A1413" s="61">
        <v>1409</v>
      </c>
      <c r="B1413" s="49" t="s">
        <v>3354</v>
      </c>
      <c r="C1413" s="126" t="s">
        <v>3355</v>
      </c>
      <c r="D1413" s="21" t="s">
        <v>3356</v>
      </c>
      <c r="E1413" s="60"/>
      <c r="F1413" s="60"/>
      <c r="G1413" s="159" t="s">
        <v>1399</v>
      </c>
      <c r="H1413" s="159" t="s">
        <v>83</v>
      </c>
      <c r="I1413" s="184">
        <v>4</v>
      </c>
      <c r="J1413" s="184">
        <v>21952.67</v>
      </c>
      <c r="K1413" s="184">
        <f t="shared" si="23"/>
        <v>87810.68</v>
      </c>
      <c r="L1413" s="21" t="s">
        <v>437</v>
      </c>
      <c r="M1413" s="3" t="s">
        <v>4103</v>
      </c>
      <c r="N1413" s="3" t="s">
        <v>2405</v>
      </c>
    </row>
    <row r="1414" spans="1:14" ht="30" x14ac:dyDescent="0.25">
      <c r="A1414" s="61">
        <v>1410</v>
      </c>
      <c r="B1414" s="158" t="s">
        <v>3354</v>
      </c>
      <c r="C1414" s="113" t="s">
        <v>3357</v>
      </c>
      <c r="D1414" s="118" t="s">
        <v>3358</v>
      </c>
      <c r="E1414" s="60"/>
      <c r="F1414" s="60"/>
      <c r="G1414" s="159" t="s">
        <v>1399</v>
      </c>
      <c r="H1414" s="159" t="s">
        <v>83</v>
      </c>
      <c r="I1414" s="184">
        <v>5</v>
      </c>
      <c r="J1414" s="184">
        <v>17000</v>
      </c>
      <c r="K1414" s="184">
        <f t="shared" si="23"/>
        <v>85000</v>
      </c>
      <c r="L1414" s="21" t="s">
        <v>437</v>
      </c>
      <c r="M1414" s="3" t="s">
        <v>4103</v>
      </c>
      <c r="N1414" s="3" t="s">
        <v>2405</v>
      </c>
    </row>
    <row r="1415" spans="1:14" ht="30" x14ac:dyDescent="0.25">
      <c r="A1415" s="61">
        <v>1411</v>
      </c>
      <c r="B1415" s="158" t="s">
        <v>3354</v>
      </c>
      <c r="C1415" s="113" t="s">
        <v>3359</v>
      </c>
      <c r="D1415" s="118" t="s">
        <v>3360</v>
      </c>
      <c r="E1415" s="60"/>
      <c r="F1415" s="60"/>
      <c r="G1415" s="159" t="s">
        <v>1399</v>
      </c>
      <c r="H1415" s="159" t="s">
        <v>83</v>
      </c>
      <c r="I1415" s="184">
        <v>25</v>
      </c>
      <c r="J1415" s="184">
        <v>17000</v>
      </c>
      <c r="K1415" s="184">
        <f t="shared" ref="K1415:K1478" si="24">I1415*J1415</f>
        <v>425000</v>
      </c>
      <c r="L1415" s="21" t="s">
        <v>437</v>
      </c>
      <c r="M1415" s="3" t="s">
        <v>4103</v>
      </c>
      <c r="N1415" s="3" t="s">
        <v>2405</v>
      </c>
    </row>
    <row r="1416" spans="1:14" ht="30" x14ac:dyDescent="0.25">
      <c r="A1416" s="61">
        <v>1412</v>
      </c>
      <c r="B1416" s="49" t="s">
        <v>3354</v>
      </c>
      <c r="C1416" s="66" t="s">
        <v>3359</v>
      </c>
      <c r="D1416" s="118" t="s">
        <v>3361</v>
      </c>
      <c r="E1416" s="60"/>
      <c r="F1416" s="60"/>
      <c r="G1416" s="159" t="s">
        <v>1399</v>
      </c>
      <c r="H1416" s="159" t="s">
        <v>83</v>
      </c>
      <c r="I1416" s="184">
        <v>8</v>
      </c>
      <c r="J1416" s="184">
        <v>26000</v>
      </c>
      <c r="K1416" s="184">
        <f t="shared" si="24"/>
        <v>208000</v>
      </c>
      <c r="L1416" s="21" t="s">
        <v>437</v>
      </c>
      <c r="M1416" s="3" t="s">
        <v>4103</v>
      </c>
      <c r="N1416" s="3" t="s">
        <v>2405</v>
      </c>
    </row>
    <row r="1417" spans="1:14" ht="30" x14ac:dyDescent="0.25">
      <c r="A1417" s="61">
        <v>1413</v>
      </c>
      <c r="B1417" s="115"/>
      <c r="C1417" s="147" t="s">
        <v>3362</v>
      </c>
      <c r="D1417" s="21" t="s">
        <v>3363</v>
      </c>
      <c r="E1417" s="60"/>
      <c r="F1417" s="60"/>
      <c r="G1417" s="159" t="s">
        <v>1399</v>
      </c>
      <c r="H1417" s="159" t="s">
        <v>83</v>
      </c>
      <c r="I1417" s="184">
        <v>10</v>
      </c>
      <c r="J1417" s="184">
        <v>6274.1071428571422</v>
      </c>
      <c r="K1417" s="184">
        <f t="shared" si="24"/>
        <v>62741.07142857142</v>
      </c>
      <c r="L1417" s="21" t="s">
        <v>1744</v>
      </c>
      <c r="M1417" s="3" t="s">
        <v>4103</v>
      </c>
      <c r="N1417" s="3" t="s">
        <v>2405</v>
      </c>
    </row>
    <row r="1418" spans="1:14" ht="30" x14ac:dyDescent="0.25">
      <c r="A1418" s="61">
        <v>1414</v>
      </c>
      <c r="B1418" s="115"/>
      <c r="C1418" s="147" t="s">
        <v>3364</v>
      </c>
      <c r="D1418" s="21" t="s">
        <v>3365</v>
      </c>
      <c r="E1418" s="60"/>
      <c r="F1418" s="60"/>
      <c r="G1418" s="159" t="s">
        <v>1399</v>
      </c>
      <c r="H1418" s="159" t="s">
        <v>83</v>
      </c>
      <c r="I1418" s="184">
        <v>1</v>
      </c>
      <c r="J1418" s="184">
        <v>292906.25</v>
      </c>
      <c r="K1418" s="184">
        <f t="shared" si="24"/>
        <v>292906.25</v>
      </c>
      <c r="L1418" s="21" t="s">
        <v>1744</v>
      </c>
      <c r="M1418" s="3" t="s">
        <v>4103</v>
      </c>
      <c r="N1418" s="3" t="s">
        <v>2405</v>
      </c>
    </row>
    <row r="1419" spans="1:14" ht="30" x14ac:dyDescent="0.25">
      <c r="A1419" s="61">
        <v>1415</v>
      </c>
      <c r="B1419" s="3"/>
      <c r="C1419" s="248" t="s">
        <v>3366</v>
      </c>
      <c r="D1419" s="21" t="s">
        <v>3367</v>
      </c>
      <c r="E1419" s="60"/>
      <c r="F1419" s="60"/>
      <c r="G1419" s="159" t="s">
        <v>1399</v>
      </c>
      <c r="H1419" s="159" t="s">
        <v>83</v>
      </c>
      <c r="I1419" s="184">
        <v>12</v>
      </c>
      <c r="J1419" s="184">
        <v>10900</v>
      </c>
      <c r="K1419" s="184">
        <f t="shared" si="24"/>
        <v>130800</v>
      </c>
      <c r="L1419" s="21" t="s">
        <v>1744</v>
      </c>
      <c r="M1419" s="3" t="s">
        <v>4103</v>
      </c>
      <c r="N1419" s="3" t="s">
        <v>2405</v>
      </c>
    </row>
    <row r="1420" spans="1:14" ht="30" x14ac:dyDescent="0.25">
      <c r="A1420" s="61">
        <v>1416</v>
      </c>
      <c r="B1420" s="263" t="s">
        <v>3368</v>
      </c>
      <c r="C1420" s="126" t="s">
        <v>3369</v>
      </c>
      <c r="D1420" s="21" t="s">
        <v>3370</v>
      </c>
      <c r="E1420" s="60"/>
      <c r="F1420" s="60"/>
      <c r="G1420" s="1" t="s">
        <v>1632</v>
      </c>
      <c r="H1420" s="159" t="s">
        <v>3371</v>
      </c>
      <c r="I1420" s="184">
        <v>122</v>
      </c>
      <c r="J1420" s="184">
        <v>125</v>
      </c>
      <c r="K1420" s="184">
        <f t="shared" si="24"/>
        <v>15250</v>
      </c>
      <c r="L1420" s="21" t="s">
        <v>1742</v>
      </c>
      <c r="M1420" s="3" t="s">
        <v>4103</v>
      </c>
      <c r="N1420" s="3" t="s">
        <v>2405</v>
      </c>
    </row>
    <row r="1421" spans="1:14" ht="30" x14ac:dyDescent="0.25">
      <c r="A1421" s="61">
        <v>1417</v>
      </c>
      <c r="B1421" s="115"/>
      <c r="C1421" s="147" t="s">
        <v>3372</v>
      </c>
      <c r="D1421" s="21" t="s">
        <v>3373</v>
      </c>
      <c r="E1421" s="60"/>
      <c r="F1421" s="60"/>
      <c r="G1421" s="159" t="s">
        <v>1399</v>
      </c>
      <c r="H1421" s="159" t="s">
        <v>83</v>
      </c>
      <c r="I1421" s="184">
        <v>10</v>
      </c>
      <c r="J1421" s="184">
        <v>4735.71</v>
      </c>
      <c r="K1421" s="184">
        <f t="shared" si="24"/>
        <v>47357.1</v>
      </c>
      <c r="L1421" s="21" t="s">
        <v>1744</v>
      </c>
      <c r="M1421" s="3" t="s">
        <v>4103</v>
      </c>
      <c r="N1421" s="3" t="s">
        <v>2405</v>
      </c>
    </row>
    <row r="1422" spans="1:14" ht="30" x14ac:dyDescent="0.25">
      <c r="A1422" s="61">
        <v>1418</v>
      </c>
      <c r="B1422" s="3"/>
      <c r="C1422" s="248" t="s">
        <v>4187</v>
      </c>
      <c r="D1422" s="21" t="s">
        <v>3374</v>
      </c>
      <c r="E1422" s="60"/>
      <c r="F1422" s="60"/>
      <c r="G1422" s="1" t="s">
        <v>1632</v>
      </c>
      <c r="H1422" s="159" t="s">
        <v>83</v>
      </c>
      <c r="I1422" s="184">
        <v>1</v>
      </c>
      <c r="J1422" s="184">
        <v>30400</v>
      </c>
      <c r="K1422" s="184">
        <f t="shared" si="24"/>
        <v>30400</v>
      </c>
      <c r="L1422" s="21" t="s">
        <v>1744</v>
      </c>
      <c r="M1422" s="3" t="s">
        <v>4103</v>
      </c>
      <c r="N1422" s="3" t="s">
        <v>2405</v>
      </c>
    </row>
    <row r="1423" spans="1:14" ht="30" x14ac:dyDescent="0.25">
      <c r="A1423" s="61">
        <v>1419</v>
      </c>
      <c r="B1423" s="3"/>
      <c r="C1423" s="248" t="s">
        <v>4186</v>
      </c>
      <c r="D1423" s="21" t="s">
        <v>3375</v>
      </c>
      <c r="E1423" s="60"/>
      <c r="F1423" s="60"/>
      <c r="G1423" s="1" t="s">
        <v>1632</v>
      </c>
      <c r="H1423" s="159" t="s">
        <v>83</v>
      </c>
      <c r="I1423" s="184">
        <v>1</v>
      </c>
      <c r="J1423" s="184">
        <v>16100</v>
      </c>
      <c r="K1423" s="184">
        <f t="shared" si="24"/>
        <v>16100</v>
      </c>
      <c r="L1423" s="21" t="s">
        <v>1744</v>
      </c>
      <c r="M1423" s="3" t="s">
        <v>4103</v>
      </c>
      <c r="N1423" s="3" t="s">
        <v>2405</v>
      </c>
    </row>
    <row r="1424" spans="1:14" ht="30" x14ac:dyDescent="0.25">
      <c r="A1424" s="61">
        <v>1420</v>
      </c>
      <c r="B1424" s="115"/>
      <c r="C1424" s="117" t="s">
        <v>3376</v>
      </c>
      <c r="D1424" s="21" t="s">
        <v>3376</v>
      </c>
      <c r="E1424" s="60"/>
      <c r="F1424" s="60"/>
      <c r="G1424" s="1" t="s">
        <v>1632</v>
      </c>
      <c r="H1424" s="159" t="s">
        <v>83</v>
      </c>
      <c r="I1424" s="184">
        <v>5</v>
      </c>
      <c r="J1424" s="184">
        <v>9139.2857142857138</v>
      </c>
      <c r="K1424" s="184">
        <f t="shared" si="24"/>
        <v>45696.428571428565</v>
      </c>
      <c r="L1424" s="21" t="s">
        <v>1744</v>
      </c>
      <c r="M1424" s="3" t="s">
        <v>4103</v>
      </c>
      <c r="N1424" s="3" t="s">
        <v>2405</v>
      </c>
    </row>
    <row r="1425" spans="1:14" ht="30" x14ac:dyDescent="0.25">
      <c r="A1425" s="61">
        <v>1421</v>
      </c>
      <c r="B1425" s="115"/>
      <c r="C1425" s="117" t="s">
        <v>3377</v>
      </c>
      <c r="D1425" s="21" t="s">
        <v>3377</v>
      </c>
      <c r="E1425" s="60"/>
      <c r="F1425" s="60"/>
      <c r="G1425" s="1" t="s">
        <v>1632</v>
      </c>
      <c r="H1425" s="159" t="s">
        <v>83</v>
      </c>
      <c r="I1425" s="184">
        <v>5</v>
      </c>
      <c r="J1425" s="184">
        <v>18778.571428571428</v>
      </c>
      <c r="K1425" s="184">
        <f t="shared" si="24"/>
        <v>93892.85714285713</v>
      </c>
      <c r="L1425" s="21" t="s">
        <v>1744</v>
      </c>
      <c r="M1425" s="3" t="s">
        <v>4103</v>
      </c>
      <c r="N1425" s="3" t="s">
        <v>2405</v>
      </c>
    </row>
    <row r="1426" spans="1:14" ht="30" x14ac:dyDescent="0.25">
      <c r="A1426" s="61">
        <v>1422</v>
      </c>
      <c r="B1426" s="115"/>
      <c r="C1426" s="147" t="s">
        <v>3378</v>
      </c>
      <c r="D1426" s="245" t="s">
        <v>3379</v>
      </c>
      <c r="E1426" s="60"/>
      <c r="F1426" s="60"/>
      <c r="G1426" s="1" t="s">
        <v>1632</v>
      </c>
      <c r="H1426" s="159" t="s">
        <v>83</v>
      </c>
      <c r="I1426" s="184">
        <v>1</v>
      </c>
      <c r="J1426" s="184">
        <v>1526.7857142857142</v>
      </c>
      <c r="K1426" s="184">
        <f t="shared" si="24"/>
        <v>1526.7857142857142</v>
      </c>
      <c r="L1426" s="21" t="s">
        <v>437</v>
      </c>
      <c r="M1426" s="3" t="s">
        <v>4103</v>
      </c>
      <c r="N1426" s="3" t="s">
        <v>2405</v>
      </c>
    </row>
    <row r="1427" spans="1:14" ht="30" x14ac:dyDescent="0.25">
      <c r="A1427" s="61">
        <v>1423</v>
      </c>
      <c r="B1427" s="290"/>
      <c r="C1427" s="144" t="s">
        <v>3380</v>
      </c>
      <c r="D1427" s="291" t="s">
        <v>3381</v>
      </c>
      <c r="E1427" s="60"/>
      <c r="F1427" s="60"/>
      <c r="G1427" s="1" t="s">
        <v>1632</v>
      </c>
      <c r="H1427" s="159" t="s">
        <v>83</v>
      </c>
      <c r="I1427" s="184">
        <v>20</v>
      </c>
      <c r="J1427" s="184">
        <v>950</v>
      </c>
      <c r="K1427" s="184">
        <f t="shared" si="24"/>
        <v>19000</v>
      </c>
      <c r="L1427" s="21" t="s">
        <v>437</v>
      </c>
      <c r="M1427" s="3" t="s">
        <v>4103</v>
      </c>
      <c r="N1427" s="3" t="s">
        <v>2405</v>
      </c>
    </row>
    <row r="1428" spans="1:14" ht="30" x14ac:dyDescent="0.25">
      <c r="A1428" s="61">
        <v>1424</v>
      </c>
      <c r="B1428" s="3" t="s">
        <v>3382</v>
      </c>
      <c r="C1428" s="147" t="s">
        <v>3383</v>
      </c>
      <c r="D1428" s="21" t="s">
        <v>3384</v>
      </c>
      <c r="E1428" s="60"/>
      <c r="F1428" s="60"/>
      <c r="G1428" s="1" t="s">
        <v>1632</v>
      </c>
      <c r="H1428" s="159" t="s">
        <v>83</v>
      </c>
      <c r="I1428" s="184">
        <v>140</v>
      </c>
      <c r="J1428" s="184">
        <v>282</v>
      </c>
      <c r="K1428" s="184">
        <f t="shared" si="24"/>
        <v>39480</v>
      </c>
      <c r="L1428" s="21" t="s">
        <v>437</v>
      </c>
      <c r="M1428" s="3" t="s">
        <v>4103</v>
      </c>
      <c r="N1428" s="3" t="s">
        <v>2405</v>
      </c>
    </row>
    <row r="1429" spans="1:14" ht="30" x14ac:dyDescent="0.25">
      <c r="A1429" s="61">
        <v>1425</v>
      </c>
      <c r="B1429" s="3" t="s">
        <v>3385</v>
      </c>
      <c r="C1429" s="147" t="s">
        <v>3386</v>
      </c>
      <c r="D1429" s="21" t="s">
        <v>3387</v>
      </c>
      <c r="E1429" s="60"/>
      <c r="F1429" s="60"/>
      <c r="G1429" s="1" t="s">
        <v>1632</v>
      </c>
      <c r="H1429" s="159" t="s">
        <v>83</v>
      </c>
      <c r="I1429" s="184">
        <v>240</v>
      </c>
      <c r="J1429" s="184">
        <v>180</v>
      </c>
      <c r="K1429" s="184">
        <f t="shared" si="24"/>
        <v>43200</v>
      </c>
      <c r="L1429" s="21" t="s">
        <v>437</v>
      </c>
      <c r="M1429" s="3" t="s">
        <v>4103</v>
      </c>
      <c r="N1429" s="3" t="s">
        <v>2405</v>
      </c>
    </row>
    <row r="1430" spans="1:14" ht="45" x14ac:dyDescent="0.25">
      <c r="A1430" s="61">
        <v>1426</v>
      </c>
      <c r="B1430" s="145"/>
      <c r="C1430" s="292" t="s">
        <v>3388</v>
      </c>
      <c r="D1430" s="141" t="s">
        <v>3389</v>
      </c>
      <c r="E1430" s="60"/>
      <c r="F1430" s="60"/>
      <c r="G1430" s="1" t="s">
        <v>1632</v>
      </c>
      <c r="H1430" s="159" t="s">
        <v>83</v>
      </c>
      <c r="I1430" s="184">
        <v>80</v>
      </c>
      <c r="J1430" s="184">
        <v>950</v>
      </c>
      <c r="K1430" s="184">
        <f t="shared" si="24"/>
        <v>76000</v>
      </c>
      <c r="L1430" s="21" t="s">
        <v>437</v>
      </c>
      <c r="M1430" s="3" t="s">
        <v>4103</v>
      </c>
      <c r="N1430" s="3" t="s">
        <v>2405</v>
      </c>
    </row>
    <row r="1431" spans="1:14" ht="30" x14ac:dyDescent="0.25">
      <c r="A1431" s="61">
        <v>1427</v>
      </c>
      <c r="B1431" s="115"/>
      <c r="C1431" s="126" t="s">
        <v>3390</v>
      </c>
      <c r="D1431" s="21" t="s">
        <v>3391</v>
      </c>
      <c r="E1431" s="60"/>
      <c r="F1431" s="60"/>
      <c r="G1431" s="1" t="s">
        <v>1632</v>
      </c>
      <c r="H1431" s="159" t="s">
        <v>83</v>
      </c>
      <c r="I1431" s="184">
        <v>32</v>
      </c>
      <c r="J1431" s="184">
        <v>950</v>
      </c>
      <c r="K1431" s="184">
        <f t="shared" si="24"/>
        <v>30400</v>
      </c>
      <c r="L1431" s="21" t="s">
        <v>437</v>
      </c>
      <c r="M1431" s="3" t="s">
        <v>4103</v>
      </c>
      <c r="N1431" s="3" t="s">
        <v>2405</v>
      </c>
    </row>
    <row r="1432" spans="1:14" ht="30" x14ac:dyDescent="0.25">
      <c r="A1432" s="61">
        <v>1428</v>
      </c>
      <c r="B1432" s="290"/>
      <c r="C1432" s="144" t="s">
        <v>3392</v>
      </c>
      <c r="D1432" s="291" t="s">
        <v>3393</v>
      </c>
      <c r="E1432" s="60"/>
      <c r="F1432" s="60"/>
      <c r="G1432" s="1" t="s">
        <v>1632</v>
      </c>
      <c r="H1432" s="159" t="s">
        <v>83</v>
      </c>
      <c r="I1432" s="184">
        <v>20</v>
      </c>
      <c r="J1432" s="184">
        <v>580</v>
      </c>
      <c r="K1432" s="184">
        <f t="shared" si="24"/>
        <v>11600</v>
      </c>
      <c r="L1432" s="21" t="s">
        <v>437</v>
      </c>
      <c r="M1432" s="3" t="s">
        <v>4103</v>
      </c>
      <c r="N1432" s="3" t="s">
        <v>2405</v>
      </c>
    </row>
    <row r="1433" spans="1:14" ht="30" x14ac:dyDescent="0.25">
      <c r="A1433" s="61">
        <v>1429</v>
      </c>
      <c r="B1433" s="146"/>
      <c r="C1433" s="293" t="s">
        <v>3394</v>
      </c>
      <c r="D1433" s="160" t="s">
        <v>3395</v>
      </c>
      <c r="E1433" s="60"/>
      <c r="F1433" s="60"/>
      <c r="G1433" s="159" t="s">
        <v>1399</v>
      </c>
      <c r="H1433" s="159" t="s">
        <v>419</v>
      </c>
      <c r="I1433" s="184">
        <v>40</v>
      </c>
      <c r="J1433" s="184">
        <v>3245</v>
      </c>
      <c r="K1433" s="184">
        <f t="shared" si="24"/>
        <v>129800</v>
      </c>
      <c r="L1433" s="21" t="s">
        <v>437</v>
      </c>
      <c r="M1433" s="3" t="s">
        <v>4103</v>
      </c>
      <c r="N1433" s="3" t="s">
        <v>2405</v>
      </c>
    </row>
    <row r="1434" spans="1:14" ht="30" x14ac:dyDescent="0.25">
      <c r="A1434" s="61">
        <v>1430</v>
      </c>
      <c r="B1434" s="3" t="s">
        <v>3396</v>
      </c>
      <c r="C1434" s="248" t="s">
        <v>3397</v>
      </c>
      <c r="D1434" s="21" t="s">
        <v>3398</v>
      </c>
      <c r="E1434" s="3"/>
      <c r="F1434" s="3"/>
      <c r="G1434" s="3" t="s">
        <v>1399</v>
      </c>
      <c r="H1434" s="247" t="s">
        <v>83</v>
      </c>
      <c r="I1434" s="184">
        <v>2</v>
      </c>
      <c r="J1434" s="184">
        <v>239464.28</v>
      </c>
      <c r="K1434" s="184">
        <f t="shared" si="24"/>
        <v>478928.56</v>
      </c>
      <c r="L1434" s="21" t="s">
        <v>356</v>
      </c>
      <c r="M1434" s="3" t="s">
        <v>4103</v>
      </c>
      <c r="N1434" s="46" t="s">
        <v>2405</v>
      </c>
    </row>
    <row r="1435" spans="1:14" ht="30" x14ac:dyDescent="0.25">
      <c r="A1435" s="61">
        <v>1431</v>
      </c>
      <c r="B1435" s="3"/>
      <c r="C1435" s="248" t="s">
        <v>3399</v>
      </c>
      <c r="D1435" s="112" t="s">
        <v>3400</v>
      </c>
      <c r="E1435" s="3"/>
      <c r="F1435" s="3"/>
      <c r="G1435" s="1" t="s">
        <v>1632</v>
      </c>
      <c r="H1435" s="3" t="s">
        <v>83</v>
      </c>
      <c r="I1435" s="184">
        <v>5</v>
      </c>
      <c r="J1435" s="184">
        <v>19500</v>
      </c>
      <c r="K1435" s="184">
        <f t="shared" si="24"/>
        <v>97500</v>
      </c>
      <c r="L1435" s="21" t="s">
        <v>1744</v>
      </c>
      <c r="M1435" s="3" t="s">
        <v>4103</v>
      </c>
      <c r="N1435" s="46" t="s">
        <v>2405</v>
      </c>
    </row>
    <row r="1436" spans="1:14" ht="30" x14ac:dyDescent="0.25">
      <c r="A1436" s="61">
        <v>1432</v>
      </c>
      <c r="B1436" s="60" t="s">
        <v>3401</v>
      </c>
      <c r="C1436" s="248" t="s">
        <v>3402</v>
      </c>
      <c r="D1436" s="112" t="s">
        <v>3403</v>
      </c>
      <c r="E1436" s="3"/>
      <c r="F1436" s="3"/>
      <c r="G1436" s="1" t="s">
        <v>1632</v>
      </c>
      <c r="H1436" s="3" t="s">
        <v>83</v>
      </c>
      <c r="I1436" s="184">
        <v>5</v>
      </c>
      <c r="J1436" s="184">
        <v>3168</v>
      </c>
      <c r="K1436" s="184">
        <f t="shared" si="24"/>
        <v>15840</v>
      </c>
      <c r="L1436" s="21" t="s">
        <v>1744</v>
      </c>
      <c r="M1436" s="3" t="s">
        <v>4103</v>
      </c>
      <c r="N1436" s="46" t="s">
        <v>2405</v>
      </c>
    </row>
    <row r="1437" spans="1:14" ht="30" x14ac:dyDescent="0.25">
      <c r="A1437" s="61">
        <v>1433</v>
      </c>
      <c r="B1437" s="60" t="s">
        <v>3404</v>
      </c>
      <c r="C1437" s="260" t="s">
        <v>4188</v>
      </c>
      <c r="D1437" s="161" t="s">
        <v>3405</v>
      </c>
      <c r="E1437" s="3"/>
      <c r="F1437" s="3"/>
      <c r="G1437" s="3" t="s">
        <v>1399</v>
      </c>
      <c r="H1437" s="3" t="s">
        <v>83</v>
      </c>
      <c r="I1437" s="184">
        <v>2</v>
      </c>
      <c r="J1437" s="184">
        <v>173400</v>
      </c>
      <c r="K1437" s="184">
        <f t="shared" si="24"/>
        <v>346800</v>
      </c>
      <c r="L1437" s="21" t="s">
        <v>356</v>
      </c>
      <c r="M1437" s="3" t="s">
        <v>4103</v>
      </c>
      <c r="N1437" s="3" t="s">
        <v>2405</v>
      </c>
    </row>
    <row r="1438" spans="1:14" ht="30" x14ac:dyDescent="0.25">
      <c r="A1438" s="61">
        <v>1434</v>
      </c>
      <c r="B1438" s="60" t="s">
        <v>3404</v>
      </c>
      <c r="C1438" s="294" t="s">
        <v>3406</v>
      </c>
      <c r="D1438" s="112" t="s">
        <v>3407</v>
      </c>
      <c r="E1438" s="3"/>
      <c r="F1438" s="3"/>
      <c r="G1438" s="3" t="s">
        <v>1399</v>
      </c>
      <c r="H1438" s="3" t="s">
        <v>83</v>
      </c>
      <c r="I1438" s="184">
        <v>2</v>
      </c>
      <c r="J1438" s="184">
        <v>48000</v>
      </c>
      <c r="K1438" s="184">
        <f t="shared" si="24"/>
        <v>96000</v>
      </c>
      <c r="L1438" s="21" t="s">
        <v>1744</v>
      </c>
      <c r="M1438" s="3" t="s">
        <v>4103</v>
      </c>
      <c r="N1438" s="46" t="s">
        <v>2405</v>
      </c>
    </row>
    <row r="1439" spans="1:14" ht="30" x14ac:dyDescent="0.25">
      <c r="A1439" s="61">
        <v>1435</v>
      </c>
      <c r="B1439" s="60" t="s">
        <v>3408</v>
      </c>
      <c r="C1439" s="248" t="s">
        <v>3409</v>
      </c>
      <c r="D1439" s="21" t="s">
        <v>3410</v>
      </c>
      <c r="E1439" s="1"/>
      <c r="F1439" s="1"/>
      <c r="G1439" s="1" t="s">
        <v>1399</v>
      </c>
      <c r="H1439" s="295" t="s">
        <v>83</v>
      </c>
      <c r="I1439" s="184">
        <v>1</v>
      </c>
      <c r="J1439" s="184">
        <v>56000</v>
      </c>
      <c r="K1439" s="184">
        <f t="shared" si="24"/>
        <v>56000</v>
      </c>
      <c r="L1439" s="21" t="s">
        <v>1744</v>
      </c>
      <c r="M1439" s="3" t="s">
        <v>4103</v>
      </c>
      <c r="N1439" s="46" t="s">
        <v>2405</v>
      </c>
    </row>
    <row r="1440" spans="1:14" ht="30" x14ac:dyDescent="0.25">
      <c r="A1440" s="61">
        <v>1436</v>
      </c>
      <c r="B1440" s="60" t="s">
        <v>3411</v>
      </c>
      <c r="C1440" s="248" t="s">
        <v>3412</v>
      </c>
      <c r="D1440" s="112" t="s">
        <v>3413</v>
      </c>
      <c r="E1440" s="3"/>
      <c r="F1440" s="3"/>
      <c r="G1440" s="3" t="s">
        <v>1399</v>
      </c>
      <c r="H1440" s="247" t="s">
        <v>83</v>
      </c>
      <c r="I1440" s="184">
        <v>4</v>
      </c>
      <c r="J1440" s="184">
        <v>51366.07</v>
      </c>
      <c r="K1440" s="184">
        <f t="shared" si="24"/>
        <v>205464.28</v>
      </c>
      <c r="L1440" s="21" t="s">
        <v>356</v>
      </c>
      <c r="M1440" s="3" t="s">
        <v>4103</v>
      </c>
      <c r="N1440" s="46" t="s">
        <v>2405</v>
      </c>
    </row>
    <row r="1441" spans="1:14" ht="30" x14ac:dyDescent="0.25">
      <c r="A1441" s="61">
        <v>1437</v>
      </c>
      <c r="B1441" s="3"/>
      <c r="C1441" s="248" t="s">
        <v>3414</v>
      </c>
      <c r="D1441" s="162" t="s">
        <v>3415</v>
      </c>
      <c r="E1441" s="3"/>
      <c r="F1441" s="3"/>
      <c r="G1441" s="3" t="s">
        <v>1399</v>
      </c>
      <c r="H1441" s="247" t="s">
        <v>83</v>
      </c>
      <c r="I1441" s="184">
        <v>1</v>
      </c>
      <c r="J1441" s="184">
        <v>155520</v>
      </c>
      <c r="K1441" s="184">
        <f t="shared" si="24"/>
        <v>155520</v>
      </c>
      <c r="L1441" s="21" t="s">
        <v>356</v>
      </c>
      <c r="M1441" s="3" t="s">
        <v>4103</v>
      </c>
      <c r="N1441" s="46" t="s">
        <v>2405</v>
      </c>
    </row>
    <row r="1442" spans="1:14" ht="30" x14ac:dyDescent="0.25">
      <c r="A1442" s="61">
        <v>1438</v>
      </c>
      <c r="B1442" s="60" t="s">
        <v>3416</v>
      </c>
      <c r="C1442" s="248" t="s">
        <v>3417</v>
      </c>
      <c r="D1442" s="112" t="s">
        <v>3418</v>
      </c>
      <c r="E1442" s="3"/>
      <c r="F1442" s="3"/>
      <c r="G1442" s="3" t="s">
        <v>1399</v>
      </c>
      <c r="H1442" s="247" t="s">
        <v>83</v>
      </c>
      <c r="I1442" s="184">
        <v>5</v>
      </c>
      <c r="J1442" s="184">
        <v>59071.42</v>
      </c>
      <c r="K1442" s="184">
        <f t="shared" si="24"/>
        <v>295357.09999999998</v>
      </c>
      <c r="L1442" s="21" t="s">
        <v>356</v>
      </c>
      <c r="M1442" s="3" t="s">
        <v>4103</v>
      </c>
      <c r="N1442" s="46" t="s">
        <v>2405</v>
      </c>
    </row>
    <row r="1443" spans="1:14" ht="30" x14ac:dyDescent="0.25">
      <c r="A1443" s="61">
        <v>1439</v>
      </c>
      <c r="B1443" s="60" t="s">
        <v>3419</v>
      </c>
      <c r="C1443" s="66" t="s">
        <v>3420</v>
      </c>
      <c r="D1443" s="110" t="s">
        <v>3421</v>
      </c>
      <c r="E1443" s="3"/>
      <c r="F1443" s="3"/>
      <c r="G1443" s="3" t="s">
        <v>1399</v>
      </c>
      <c r="H1443" s="247" t="s">
        <v>83</v>
      </c>
      <c r="I1443" s="184">
        <v>12</v>
      </c>
      <c r="J1443" s="184">
        <v>141255</v>
      </c>
      <c r="K1443" s="184">
        <f t="shared" si="24"/>
        <v>1695060</v>
      </c>
      <c r="L1443" s="21" t="s">
        <v>356</v>
      </c>
      <c r="M1443" s="3" t="s">
        <v>4103</v>
      </c>
      <c r="N1443" s="46" t="s">
        <v>2405</v>
      </c>
    </row>
    <row r="1444" spans="1:14" ht="30" x14ac:dyDescent="0.25">
      <c r="A1444" s="61">
        <v>1440</v>
      </c>
      <c r="B1444" s="3"/>
      <c r="C1444" s="248" t="s">
        <v>3422</v>
      </c>
      <c r="D1444" s="21" t="s">
        <v>3423</v>
      </c>
      <c r="E1444" s="60"/>
      <c r="F1444" s="60"/>
      <c r="G1444" s="159" t="s">
        <v>1399</v>
      </c>
      <c r="H1444" s="296"/>
      <c r="I1444" s="184">
        <v>1</v>
      </c>
      <c r="J1444" s="184">
        <v>327299</v>
      </c>
      <c r="K1444" s="184">
        <f t="shared" si="24"/>
        <v>327299</v>
      </c>
      <c r="L1444" s="21" t="s">
        <v>356</v>
      </c>
      <c r="M1444" s="3" t="s">
        <v>4103</v>
      </c>
      <c r="N1444" s="46" t="s">
        <v>2405</v>
      </c>
    </row>
    <row r="1445" spans="1:14" ht="30" x14ac:dyDescent="0.25">
      <c r="A1445" s="61">
        <v>1441</v>
      </c>
      <c r="B1445" s="3"/>
      <c r="C1445" s="248" t="s">
        <v>3424</v>
      </c>
      <c r="D1445" s="21" t="s">
        <v>3425</v>
      </c>
      <c r="E1445" s="60"/>
      <c r="F1445" s="60"/>
      <c r="G1445" s="159" t="s">
        <v>1399</v>
      </c>
      <c r="H1445" s="159" t="s">
        <v>83</v>
      </c>
      <c r="I1445" s="184">
        <v>2</v>
      </c>
      <c r="J1445" s="184">
        <v>19890</v>
      </c>
      <c r="K1445" s="184">
        <f t="shared" si="24"/>
        <v>39780</v>
      </c>
      <c r="L1445" s="21" t="s">
        <v>1744</v>
      </c>
      <c r="M1445" s="3" t="s">
        <v>4103</v>
      </c>
      <c r="N1445" s="46" t="s">
        <v>2405</v>
      </c>
    </row>
    <row r="1446" spans="1:14" ht="30" x14ac:dyDescent="0.25">
      <c r="A1446" s="61">
        <v>1442</v>
      </c>
      <c r="B1446" s="266"/>
      <c r="C1446" s="126" t="s">
        <v>3426</v>
      </c>
      <c r="D1446" s="21" t="s">
        <v>3427</v>
      </c>
      <c r="E1446" s="60"/>
      <c r="F1446" s="60"/>
      <c r="G1446" s="159" t="s">
        <v>1399</v>
      </c>
      <c r="H1446" s="159" t="s">
        <v>83</v>
      </c>
      <c r="I1446" s="184">
        <v>5</v>
      </c>
      <c r="J1446" s="184">
        <v>54642.85</v>
      </c>
      <c r="K1446" s="184">
        <f t="shared" si="24"/>
        <v>273214.25</v>
      </c>
      <c r="L1446" s="21" t="s">
        <v>1744</v>
      </c>
      <c r="M1446" s="3" t="s">
        <v>4103</v>
      </c>
      <c r="N1446" s="46" t="s">
        <v>2405</v>
      </c>
    </row>
    <row r="1447" spans="1:14" ht="30" x14ac:dyDescent="0.25">
      <c r="A1447" s="61">
        <v>1443</v>
      </c>
      <c r="B1447" s="60"/>
      <c r="C1447" s="152" t="s">
        <v>3428</v>
      </c>
      <c r="D1447" s="105" t="s">
        <v>3428</v>
      </c>
      <c r="E1447" s="60"/>
      <c r="F1447" s="60"/>
      <c r="G1447" s="159" t="s">
        <v>1399</v>
      </c>
      <c r="H1447" s="159" t="s">
        <v>83</v>
      </c>
      <c r="I1447" s="184">
        <v>1</v>
      </c>
      <c r="J1447" s="184">
        <v>23360</v>
      </c>
      <c r="K1447" s="184">
        <f t="shared" si="24"/>
        <v>23360</v>
      </c>
      <c r="L1447" s="21" t="s">
        <v>1744</v>
      </c>
      <c r="M1447" s="3" t="s">
        <v>4103</v>
      </c>
      <c r="N1447" s="46" t="s">
        <v>2405</v>
      </c>
    </row>
    <row r="1448" spans="1:14" ht="30" x14ac:dyDescent="0.25">
      <c r="A1448" s="61">
        <v>1444</v>
      </c>
      <c r="B1448" s="3"/>
      <c r="C1448" s="248" t="s">
        <v>4189</v>
      </c>
      <c r="D1448" s="21" t="s">
        <v>3429</v>
      </c>
      <c r="E1448" s="60"/>
      <c r="F1448" s="60"/>
      <c r="G1448" s="159" t="s">
        <v>1399</v>
      </c>
      <c r="H1448" s="159" t="s">
        <v>83</v>
      </c>
      <c r="I1448" s="184">
        <v>5</v>
      </c>
      <c r="J1448" s="184">
        <v>21000</v>
      </c>
      <c r="K1448" s="184">
        <f t="shared" si="24"/>
        <v>105000</v>
      </c>
      <c r="L1448" s="21" t="s">
        <v>1744</v>
      </c>
      <c r="M1448" s="3" t="s">
        <v>4103</v>
      </c>
      <c r="N1448" s="46" t="s">
        <v>2405</v>
      </c>
    </row>
    <row r="1449" spans="1:14" ht="30" x14ac:dyDescent="0.25">
      <c r="A1449" s="61">
        <v>1445</v>
      </c>
      <c r="B1449" s="3"/>
      <c r="C1449" s="248" t="s">
        <v>3430</v>
      </c>
      <c r="D1449" s="112" t="s">
        <v>3431</v>
      </c>
      <c r="E1449" s="60"/>
      <c r="F1449" s="60"/>
      <c r="G1449" s="159" t="s">
        <v>1399</v>
      </c>
      <c r="H1449" s="159" t="s">
        <v>83</v>
      </c>
      <c r="I1449" s="184">
        <v>9</v>
      </c>
      <c r="J1449" s="184">
        <v>242558.03</v>
      </c>
      <c r="K1449" s="184">
        <f t="shared" si="24"/>
        <v>2183022.27</v>
      </c>
      <c r="L1449" s="21" t="s">
        <v>356</v>
      </c>
      <c r="M1449" s="3" t="s">
        <v>4103</v>
      </c>
      <c r="N1449" s="46" t="s">
        <v>2405</v>
      </c>
    </row>
    <row r="1450" spans="1:14" ht="30" x14ac:dyDescent="0.25">
      <c r="A1450" s="61">
        <v>1446</v>
      </c>
      <c r="B1450" s="3"/>
      <c r="C1450" s="297" t="s">
        <v>3432</v>
      </c>
      <c r="D1450" s="21" t="s">
        <v>3433</v>
      </c>
      <c r="E1450" s="60"/>
      <c r="F1450" s="60"/>
      <c r="G1450" s="159" t="s">
        <v>1399</v>
      </c>
      <c r="H1450" s="159" t="s">
        <v>83</v>
      </c>
      <c r="I1450" s="184">
        <v>7</v>
      </c>
      <c r="J1450" s="184">
        <v>6500</v>
      </c>
      <c r="K1450" s="184">
        <f t="shared" si="24"/>
        <v>45500</v>
      </c>
      <c r="L1450" s="21" t="s">
        <v>437</v>
      </c>
      <c r="M1450" s="3" t="s">
        <v>4103</v>
      </c>
      <c r="N1450" s="3" t="s">
        <v>2405</v>
      </c>
    </row>
    <row r="1451" spans="1:14" ht="30" x14ac:dyDescent="0.25">
      <c r="A1451" s="61">
        <v>1447</v>
      </c>
      <c r="B1451" s="3"/>
      <c r="C1451" s="297" t="s">
        <v>3434</v>
      </c>
      <c r="D1451" s="21" t="s">
        <v>3435</v>
      </c>
      <c r="E1451" s="60"/>
      <c r="F1451" s="60"/>
      <c r="G1451" s="159" t="s">
        <v>1399</v>
      </c>
      <c r="H1451" s="159" t="s">
        <v>83</v>
      </c>
      <c r="I1451" s="184">
        <v>6</v>
      </c>
      <c r="J1451" s="184">
        <v>73781.25</v>
      </c>
      <c r="K1451" s="184">
        <f t="shared" si="24"/>
        <v>442687.5</v>
      </c>
      <c r="L1451" s="21" t="s">
        <v>437</v>
      </c>
      <c r="M1451" s="3" t="s">
        <v>4103</v>
      </c>
      <c r="N1451" s="3" t="s">
        <v>2405</v>
      </c>
    </row>
    <row r="1452" spans="1:14" ht="30" x14ac:dyDescent="0.25">
      <c r="A1452" s="61">
        <v>1448</v>
      </c>
      <c r="B1452" s="60"/>
      <c r="C1452" s="260" t="s">
        <v>3436</v>
      </c>
      <c r="D1452" s="161" t="s">
        <v>3437</v>
      </c>
      <c r="E1452" s="60"/>
      <c r="F1452" s="60"/>
      <c r="G1452" s="159" t="s">
        <v>1399</v>
      </c>
      <c r="H1452" s="159" t="s">
        <v>83</v>
      </c>
      <c r="I1452" s="184">
        <v>7</v>
      </c>
      <c r="J1452" s="184">
        <v>28215</v>
      </c>
      <c r="K1452" s="184">
        <f t="shared" si="24"/>
        <v>197505</v>
      </c>
      <c r="L1452" s="21" t="s">
        <v>437</v>
      </c>
      <c r="M1452" s="3" t="s">
        <v>4103</v>
      </c>
      <c r="N1452" s="3" t="s">
        <v>2405</v>
      </c>
    </row>
    <row r="1453" spans="1:14" ht="30" x14ac:dyDescent="0.25">
      <c r="A1453" s="61">
        <v>1449</v>
      </c>
      <c r="B1453" s="60"/>
      <c r="C1453" s="260" t="s">
        <v>3438</v>
      </c>
      <c r="D1453" s="161" t="s">
        <v>3438</v>
      </c>
      <c r="E1453" s="60"/>
      <c r="F1453" s="60"/>
      <c r="G1453" s="159" t="s">
        <v>1399</v>
      </c>
      <c r="H1453" s="159" t="s">
        <v>83</v>
      </c>
      <c r="I1453" s="184">
        <v>1</v>
      </c>
      <c r="J1453" s="184">
        <v>25000</v>
      </c>
      <c r="K1453" s="184">
        <f t="shared" si="24"/>
        <v>25000</v>
      </c>
      <c r="L1453" s="21" t="s">
        <v>356</v>
      </c>
      <c r="M1453" s="3" t="s">
        <v>4103</v>
      </c>
      <c r="N1453" s="3" t="s">
        <v>2405</v>
      </c>
    </row>
    <row r="1454" spans="1:14" ht="30" x14ac:dyDescent="0.25">
      <c r="A1454" s="61">
        <v>1450</v>
      </c>
      <c r="B1454" s="3"/>
      <c r="C1454" s="248" t="s">
        <v>3439</v>
      </c>
      <c r="D1454" s="112" t="s">
        <v>3440</v>
      </c>
      <c r="E1454" s="60"/>
      <c r="F1454" s="60"/>
      <c r="G1454" s="159" t="s">
        <v>1399</v>
      </c>
      <c r="H1454" s="159" t="s">
        <v>83</v>
      </c>
      <c r="I1454" s="184">
        <v>4</v>
      </c>
      <c r="J1454" s="184">
        <v>94383.92</v>
      </c>
      <c r="K1454" s="184">
        <f t="shared" si="24"/>
        <v>377535.68</v>
      </c>
      <c r="L1454" s="21" t="s">
        <v>356</v>
      </c>
      <c r="M1454" s="3" t="s">
        <v>4103</v>
      </c>
      <c r="N1454" s="3" t="s">
        <v>2405</v>
      </c>
    </row>
    <row r="1455" spans="1:14" ht="30" x14ac:dyDescent="0.25">
      <c r="A1455" s="61">
        <v>1451</v>
      </c>
      <c r="B1455" s="3"/>
      <c r="C1455" s="248" t="s">
        <v>3441</v>
      </c>
      <c r="D1455" s="112" t="s">
        <v>3442</v>
      </c>
      <c r="E1455" s="60"/>
      <c r="F1455" s="60"/>
      <c r="G1455" s="159" t="s">
        <v>1399</v>
      </c>
      <c r="H1455" s="159" t="s">
        <v>83</v>
      </c>
      <c r="I1455" s="184">
        <v>2</v>
      </c>
      <c r="J1455" s="184">
        <v>321031.25</v>
      </c>
      <c r="K1455" s="184">
        <f t="shared" si="24"/>
        <v>642062.5</v>
      </c>
      <c r="L1455" s="21" t="s">
        <v>356</v>
      </c>
      <c r="M1455" s="3" t="s">
        <v>4103</v>
      </c>
      <c r="N1455" s="3" t="s">
        <v>2405</v>
      </c>
    </row>
    <row r="1456" spans="1:14" ht="30" x14ac:dyDescent="0.25">
      <c r="A1456" s="61">
        <v>1452</v>
      </c>
      <c r="B1456" s="263" t="s">
        <v>3443</v>
      </c>
      <c r="C1456" s="294" t="s">
        <v>3444</v>
      </c>
      <c r="D1456" s="21" t="s">
        <v>3445</v>
      </c>
      <c r="E1456" s="60"/>
      <c r="F1456" s="60"/>
      <c r="G1456" s="159" t="s">
        <v>1399</v>
      </c>
      <c r="H1456" s="159" t="s">
        <v>83</v>
      </c>
      <c r="I1456" s="184">
        <v>2</v>
      </c>
      <c r="J1456" s="184">
        <v>221510</v>
      </c>
      <c r="K1456" s="184">
        <f t="shared" si="24"/>
        <v>443020</v>
      </c>
      <c r="L1456" s="21" t="s">
        <v>356</v>
      </c>
      <c r="M1456" s="3" t="s">
        <v>4103</v>
      </c>
      <c r="N1456" s="3" t="s">
        <v>2405</v>
      </c>
    </row>
    <row r="1457" spans="1:14" ht="30" x14ac:dyDescent="0.25">
      <c r="A1457" s="61">
        <v>1453</v>
      </c>
      <c r="B1457" s="3"/>
      <c r="C1457" s="248" t="s">
        <v>3446</v>
      </c>
      <c r="D1457" s="21" t="s">
        <v>3447</v>
      </c>
      <c r="E1457" s="60"/>
      <c r="F1457" s="60"/>
      <c r="G1457" s="159" t="s">
        <v>1399</v>
      </c>
      <c r="H1457" s="159"/>
      <c r="I1457" s="184">
        <v>2</v>
      </c>
      <c r="J1457" s="184">
        <v>321750</v>
      </c>
      <c r="K1457" s="184">
        <f t="shared" si="24"/>
        <v>643500</v>
      </c>
      <c r="L1457" s="21" t="s">
        <v>356</v>
      </c>
      <c r="M1457" s="3" t="s">
        <v>4103</v>
      </c>
      <c r="N1457" s="3" t="s">
        <v>2405</v>
      </c>
    </row>
    <row r="1458" spans="1:14" ht="30" x14ac:dyDescent="0.25">
      <c r="A1458" s="61">
        <v>1454</v>
      </c>
      <c r="B1458" s="263" t="s">
        <v>3448</v>
      </c>
      <c r="C1458" s="298" t="s">
        <v>3449</v>
      </c>
      <c r="D1458" s="21" t="s">
        <v>3450</v>
      </c>
      <c r="E1458" s="60"/>
      <c r="F1458" s="60"/>
      <c r="G1458" s="159" t="s">
        <v>1399</v>
      </c>
      <c r="H1458" s="159" t="s">
        <v>83</v>
      </c>
      <c r="I1458" s="184">
        <v>15</v>
      </c>
      <c r="J1458" s="184">
        <v>31500</v>
      </c>
      <c r="K1458" s="184">
        <f t="shared" si="24"/>
        <v>472500</v>
      </c>
      <c r="L1458" s="21" t="s">
        <v>356</v>
      </c>
      <c r="M1458" s="3" t="s">
        <v>4103</v>
      </c>
      <c r="N1458" s="3" t="s">
        <v>2405</v>
      </c>
    </row>
    <row r="1459" spans="1:14" ht="30" x14ac:dyDescent="0.25">
      <c r="A1459" s="61">
        <v>1455</v>
      </c>
      <c r="B1459" s="263" t="s">
        <v>3448</v>
      </c>
      <c r="C1459" s="298" t="s">
        <v>3451</v>
      </c>
      <c r="D1459" s="21" t="s">
        <v>3452</v>
      </c>
      <c r="E1459" s="60"/>
      <c r="F1459" s="60"/>
      <c r="G1459" s="159" t="s">
        <v>1399</v>
      </c>
      <c r="H1459" s="159" t="s">
        <v>83</v>
      </c>
      <c r="I1459" s="184">
        <v>10</v>
      </c>
      <c r="J1459" s="184">
        <v>33500</v>
      </c>
      <c r="K1459" s="184">
        <f t="shared" si="24"/>
        <v>335000</v>
      </c>
      <c r="L1459" s="21" t="s">
        <v>356</v>
      </c>
      <c r="M1459" s="3" t="s">
        <v>4103</v>
      </c>
      <c r="N1459" s="3" t="s">
        <v>2405</v>
      </c>
    </row>
    <row r="1460" spans="1:14" ht="30" x14ac:dyDescent="0.25">
      <c r="A1460" s="61">
        <v>1456</v>
      </c>
      <c r="B1460" s="3"/>
      <c r="C1460" s="248" t="s">
        <v>3453</v>
      </c>
      <c r="D1460" s="21" t="s">
        <v>3454</v>
      </c>
      <c r="E1460" s="60"/>
      <c r="F1460" s="60"/>
      <c r="G1460" s="159" t="s">
        <v>1399</v>
      </c>
      <c r="H1460" s="159" t="s">
        <v>83</v>
      </c>
      <c r="I1460" s="184">
        <v>10</v>
      </c>
      <c r="J1460" s="184">
        <v>38900</v>
      </c>
      <c r="K1460" s="184">
        <f t="shared" si="24"/>
        <v>389000</v>
      </c>
      <c r="L1460" s="21" t="s">
        <v>356</v>
      </c>
      <c r="M1460" s="3" t="s">
        <v>4103</v>
      </c>
      <c r="N1460" s="3" t="s">
        <v>2405</v>
      </c>
    </row>
    <row r="1461" spans="1:14" ht="30" x14ac:dyDescent="0.25">
      <c r="A1461" s="61">
        <v>1457</v>
      </c>
      <c r="B1461" s="3"/>
      <c r="C1461" s="248" t="s">
        <v>3455</v>
      </c>
      <c r="D1461" s="21" t="s">
        <v>3456</v>
      </c>
      <c r="E1461" s="60"/>
      <c r="F1461" s="60"/>
      <c r="G1461" s="159" t="s">
        <v>1399</v>
      </c>
      <c r="H1461" s="159" t="s">
        <v>83</v>
      </c>
      <c r="I1461" s="184">
        <v>5</v>
      </c>
      <c r="J1461" s="184">
        <v>22473.21</v>
      </c>
      <c r="K1461" s="184">
        <f t="shared" si="24"/>
        <v>112366.04999999999</v>
      </c>
      <c r="L1461" s="21" t="s">
        <v>356</v>
      </c>
      <c r="M1461" s="3" t="s">
        <v>4103</v>
      </c>
      <c r="N1461" s="3" t="s">
        <v>2405</v>
      </c>
    </row>
    <row r="1462" spans="1:14" ht="30" x14ac:dyDescent="0.25">
      <c r="A1462" s="61">
        <v>1458</v>
      </c>
      <c r="B1462" s="60"/>
      <c r="C1462" s="260" t="s">
        <v>3457</v>
      </c>
      <c r="D1462" s="161" t="s">
        <v>3458</v>
      </c>
      <c r="E1462" s="60"/>
      <c r="F1462" s="60"/>
      <c r="G1462" s="159" t="s">
        <v>1399</v>
      </c>
      <c r="H1462" s="159" t="s">
        <v>83</v>
      </c>
      <c r="I1462" s="184">
        <v>1</v>
      </c>
      <c r="J1462" s="184">
        <v>23300</v>
      </c>
      <c r="K1462" s="184">
        <f t="shared" si="24"/>
        <v>23300</v>
      </c>
      <c r="L1462" s="21" t="s">
        <v>356</v>
      </c>
      <c r="M1462" s="3" t="s">
        <v>4103</v>
      </c>
      <c r="N1462" s="3" t="s">
        <v>2405</v>
      </c>
    </row>
    <row r="1463" spans="1:14" ht="30" x14ac:dyDescent="0.25">
      <c r="A1463" s="61">
        <v>1459</v>
      </c>
      <c r="B1463" s="3"/>
      <c r="C1463" s="248" t="s">
        <v>3459</v>
      </c>
      <c r="D1463" s="112" t="s">
        <v>3460</v>
      </c>
      <c r="E1463" s="60"/>
      <c r="F1463" s="60"/>
      <c r="G1463" s="159" t="s">
        <v>1399</v>
      </c>
      <c r="H1463" s="159" t="s">
        <v>83</v>
      </c>
      <c r="I1463" s="184">
        <v>10</v>
      </c>
      <c r="J1463" s="184">
        <v>77049.100000000006</v>
      </c>
      <c r="K1463" s="184">
        <f t="shared" si="24"/>
        <v>770491</v>
      </c>
      <c r="L1463" s="21" t="s">
        <v>356</v>
      </c>
      <c r="M1463" s="3" t="s">
        <v>4103</v>
      </c>
      <c r="N1463" s="3" t="s">
        <v>2405</v>
      </c>
    </row>
    <row r="1464" spans="1:14" ht="30" x14ac:dyDescent="0.25">
      <c r="A1464" s="61">
        <v>1460</v>
      </c>
      <c r="B1464" s="115"/>
      <c r="C1464" s="147" t="s">
        <v>3461</v>
      </c>
      <c r="D1464" s="21" t="s">
        <v>3462</v>
      </c>
      <c r="E1464" s="60"/>
      <c r="F1464" s="60"/>
      <c r="G1464" s="159" t="s">
        <v>1399</v>
      </c>
      <c r="H1464" s="159" t="s">
        <v>83</v>
      </c>
      <c r="I1464" s="184">
        <v>1</v>
      </c>
      <c r="J1464" s="184">
        <v>40392.857142857138</v>
      </c>
      <c r="K1464" s="184">
        <f t="shared" si="24"/>
        <v>40392.857142857138</v>
      </c>
      <c r="L1464" s="21" t="s">
        <v>1744</v>
      </c>
      <c r="M1464" s="3" t="s">
        <v>4103</v>
      </c>
      <c r="N1464" s="3" t="s">
        <v>2405</v>
      </c>
    </row>
    <row r="1465" spans="1:14" ht="30" x14ac:dyDescent="0.25">
      <c r="A1465" s="61">
        <v>1461</v>
      </c>
      <c r="B1465" s="3"/>
      <c r="C1465" s="248" t="s">
        <v>3463</v>
      </c>
      <c r="D1465" s="112" t="s">
        <v>3464</v>
      </c>
      <c r="E1465" s="60"/>
      <c r="F1465" s="60"/>
      <c r="G1465" s="159" t="s">
        <v>1399</v>
      </c>
      <c r="H1465" s="159" t="s">
        <v>83</v>
      </c>
      <c r="I1465" s="184">
        <v>2</v>
      </c>
      <c r="J1465" s="184">
        <v>285379.46000000002</v>
      </c>
      <c r="K1465" s="184">
        <f t="shared" si="24"/>
        <v>570758.92000000004</v>
      </c>
      <c r="L1465" s="21" t="s">
        <v>356</v>
      </c>
      <c r="M1465" s="3" t="s">
        <v>4103</v>
      </c>
      <c r="N1465" s="3" t="s">
        <v>2405</v>
      </c>
    </row>
    <row r="1466" spans="1:14" ht="45" x14ac:dyDescent="0.25">
      <c r="A1466" s="61">
        <v>1462</v>
      </c>
      <c r="B1466" s="115"/>
      <c r="C1466" s="147" t="s">
        <v>3465</v>
      </c>
      <c r="D1466" s="21" t="s">
        <v>3466</v>
      </c>
      <c r="E1466" s="60"/>
      <c r="F1466" s="60"/>
      <c r="G1466" s="159" t="s">
        <v>1399</v>
      </c>
      <c r="H1466" s="159" t="s">
        <v>83</v>
      </c>
      <c r="I1466" s="184">
        <v>10</v>
      </c>
      <c r="J1466" s="184">
        <v>30800</v>
      </c>
      <c r="K1466" s="184">
        <f t="shared" si="24"/>
        <v>308000</v>
      </c>
      <c r="L1466" s="21" t="s">
        <v>356</v>
      </c>
      <c r="M1466" s="135" t="s">
        <v>4163</v>
      </c>
      <c r="N1466" s="3" t="s">
        <v>2397</v>
      </c>
    </row>
    <row r="1467" spans="1:14" ht="45" x14ac:dyDescent="0.25">
      <c r="A1467" s="61">
        <v>1463</v>
      </c>
      <c r="B1467" s="115"/>
      <c r="C1467" s="147" t="s">
        <v>3467</v>
      </c>
      <c r="D1467" s="21" t="s">
        <v>3468</v>
      </c>
      <c r="E1467" s="60"/>
      <c r="F1467" s="60"/>
      <c r="G1467" s="159" t="s">
        <v>1399</v>
      </c>
      <c r="H1467" s="159" t="s">
        <v>83</v>
      </c>
      <c r="I1467" s="184">
        <v>10</v>
      </c>
      <c r="J1467" s="184">
        <v>41800</v>
      </c>
      <c r="K1467" s="184">
        <f t="shared" si="24"/>
        <v>418000</v>
      </c>
      <c r="L1467" s="21" t="s">
        <v>356</v>
      </c>
      <c r="M1467" s="135" t="s">
        <v>4163</v>
      </c>
      <c r="N1467" s="3" t="s">
        <v>2397</v>
      </c>
    </row>
    <row r="1468" spans="1:14" ht="45" x14ac:dyDescent="0.25">
      <c r="A1468" s="61">
        <v>1464</v>
      </c>
      <c r="B1468" s="115"/>
      <c r="C1468" s="147" t="s">
        <v>3469</v>
      </c>
      <c r="D1468" s="21" t="s">
        <v>3470</v>
      </c>
      <c r="E1468" s="60"/>
      <c r="F1468" s="60"/>
      <c r="G1468" s="159" t="s">
        <v>1399</v>
      </c>
      <c r="H1468" s="159" t="s">
        <v>83</v>
      </c>
      <c r="I1468" s="184">
        <v>5</v>
      </c>
      <c r="J1468" s="184">
        <v>56100</v>
      </c>
      <c r="K1468" s="184">
        <f t="shared" si="24"/>
        <v>280500</v>
      </c>
      <c r="L1468" s="21" t="s">
        <v>356</v>
      </c>
      <c r="M1468" s="135" t="s">
        <v>4163</v>
      </c>
      <c r="N1468" s="3" t="s">
        <v>2397</v>
      </c>
    </row>
    <row r="1469" spans="1:14" ht="45" x14ac:dyDescent="0.25">
      <c r="A1469" s="61">
        <v>1465</v>
      </c>
      <c r="B1469" s="115"/>
      <c r="C1469" s="147" t="s">
        <v>3471</v>
      </c>
      <c r="D1469" s="148" t="s">
        <v>3472</v>
      </c>
      <c r="E1469" s="60"/>
      <c r="F1469" s="60"/>
      <c r="G1469" s="159" t="s">
        <v>1399</v>
      </c>
      <c r="H1469" s="159" t="s">
        <v>83</v>
      </c>
      <c r="I1469" s="184">
        <v>10</v>
      </c>
      <c r="J1469" s="184">
        <v>40700</v>
      </c>
      <c r="K1469" s="184">
        <f t="shared" si="24"/>
        <v>407000</v>
      </c>
      <c r="L1469" s="21" t="s">
        <v>356</v>
      </c>
      <c r="M1469" s="135" t="s">
        <v>4163</v>
      </c>
      <c r="N1469" s="3" t="s">
        <v>2397</v>
      </c>
    </row>
    <row r="1470" spans="1:14" ht="45" x14ac:dyDescent="0.25">
      <c r="A1470" s="61">
        <v>1466</v>
      </c>
      <c r="B1470" s="115"/>
      <c r="C1470" s="147" t="s">
        <v>3473</v>
      </c>
      <c r="D1470" s="148" t="s">
        <v>3474</v>
      </c>
      <c r="E1470" s="60"/>
      <c r="F1470" s="60"/>
      <c r="G1470" s="159" t="s">
        <v>1399</v>
      </c>
      <c r="H1470" s="159" t="s">
        <v>83</v>
      </c>
      <c r="I1470" s="184">
        <v>40</v>
      </c>
      <c r="J1470" s="184">
        <v>450</v>
      </c>
      <c r="K1470" s="184">
        <f t="shared" si="24"/>
        <v>18000</v>
      </c>
      <c r="L1470" s="21" t="s">
        <v>356</v>
      </c>
      <c r="M1470" s="135" t="s">
        <v>4163</v>
      </c>
      <c r="N1470" s="3" t="s">
        <v>2397</v>
      </c>
    </row>
    <row r="1471" spans="1:14" ht="45" x14ac:dyDescent="0.25">
      <c r="A1471" s="61">
        <v>1467</v>
      </c>
      <c r="B1471" s="115"/>
      <c r="C1471" s="147" t="s">
        <v>3475</v>
      </c>
      <c r="D1471" s="148" t="s">
        <v>3476</v>
      </c>
      <c r="E1471" s="60"/>
      <c r="F1471" s="60"/>
      <c r="G1471" s="159" t="s">
        <v>1399</v>
      </c>
      <c r="H1471" s="159" t="s">
        <v>83</v>
      </c>
      <c r="I1471" s="184">
        <v>5</v>
      </c>
      <c r="J1471" s="184">
        <v>9980</v>
      </c>
      <c r="K1471" s="184">
        <f t="shared" si="24"/>
        <v>49900</v>
      </c>
      <c r="L1471" s="21" t="s">
        <v>356</v>
      </c>
      <c r="M1471" s="135" t="s">
        <v>4163</v>
      </c>
      <c r="N1471" s="3" t="s">
        <v>2397</v>
      </c>
    </row>
    <row r="1472" spans="1:14" ht="45" x14ac:dyDescent="0.25">
      <c r="A1472" s="61">
        <v>1468</v>
      </c>
      <c r="B1472" s="115"/>
      <c r="C1472" s="147" t="s">
        <v>3477</v>
      </c>
      <c r="D1472" s="148" t="s">
        <v>3478</v>
      </c>
      <c r="E1472" s="60"/>
      <c r="F1472" s="60"/>
      <c r="G1472" s="159" t="s">
        <v>1399</v>
      </c>
      <c r="H1472" s="159" t="s">
        <v>83</v>
      </c>
      <c r="I1472" s="184">
        <v>30</v>
      </c>
      <c r="J1472" s="184">
        <v>31350</v>
      </c>
      <c r="K1472" s="184">
        <f t="shared" si="24"/>
        <v>940500</v>
      </c>
      <c r="L1472" s="21" t="s">
        <v>356</v>
      </c>
      <c r="M1472" s="135" t="s">
        <v>4163</v>
      </c>
      <c r="N1472" s="3" t="s">
        <v>2397</v>
      </c>
    </row>
    <row r="1473" spans="1:14" ht="30" x14ac:dyDescent="0.25">
      <c r="A1473" s="61">
        <v>1469</v>
      </c>
      <c r="B1473" s="158"/>
      <c r="C1473" s="126" t="s">
        <v>3479</v>
      </c>
      <c r="D1473" s="46" t="s">
        <v>3480</v>
      </c>
      <c r="E1473" s="60"/>
      <c r="F1473" s="60"/>
      <c r="G1473" s="1" t="s">
        <v>1632</v>
      </c>
      <c r="H1473" s="299" t="s">
        <v>83</v>
      </c>
      <c r="I1473" s="184">
        <v>4</v>
      </c>
      <c r="J1473" s="184">
        <v>3890</v>
      </c>
      <c r="K1473" s="184">
        <f t="shared" si="24"/>
        <v>15560</v>
      </c>
      <c r="L1473" s="21" t="s">
        <v>437</v>
      </c>
      <c r="M1473" s="3" t="s">
        <v>4103</v>
      </c>
      <c r="N1473" s="3" t="s">
        <v>2405</v>
      </c>
    </row>
    <row r="1474" spans="1:14" ht="30" x14ac:dyDescent="0.25">
      <c r="A1474" s="61">
        <v>1470</v>
      </c>
      <c r="B1474" s="158"/>
      <c r="C1474" s="126" t="s">
        <v>3481</v>
      </c>
      <c r="D1474" s="46" t="s">
        <v>3482</v>
      </c>
      <c r="E1474" s="60"/>
      <c r="F1474" s="60"/>
      <c r="G1474" s="1" t="s">
        <v>1632</v>
      </c>
      <c r="H1474" s="299" t="s">
        <v>227</v>
      </c>
      <c r="I1474" s="184">
        <v>20</v>
      </c>
      <c r="J1474" s="184">
        <v>2670</v>
      </c>
      <c r="K1474" s="184">
        <f t="shared" si="24"/>
        <v>53400</v>
      </c>
      <c r="L1474" s="21" t="s">
        <v>437</v>
      </c>
      <c r="M1474" s="3" t="s">
        <v>4103</v>
      </c>
      <c r="N1474" s="3" t="s">
        <v>2405</v>
      </c>
    </row>
    <row r="1475" spans="1:14" ht="30" x14ac:dyDescent="0.25">
      <c r="A1475" s="61">
        <v>1471</v>
      </c>
      <c r="B1475" s="158"/>
      <c r="C1475" s="126" t="s">
        <v>3483</v>
      </c>
      <c r="D1475" s="46" t="s">
        <v>3484</v>
      </c>
      <c r="E1475" s="60"/>
      <c r="F1475" s="60"/>
      <c r="G1475" s="1" t="s">
        <v>1632</v>
      </c>
      <c r="H1475" s="299" t="s">
        <v>83</v>
      </c>
      <c r="I1475" s="184">
        <v>4</v>
      </c>
      <c r="J1475" s="184">
        <v>17680</v>
      </c>
      <c r="K1475" s="184">
        <f t="shared" si="24"/>
        <v>70720</v>
      </c>
      <c r="L1475" s="21" t="s">
        <v>437</v>
      </c>
      <c r="M1475" s="3" t="s">
        <v>4103</v>
      </c>
      <c r="N1475" s="3" t="s">
        <v>2405</v>
      </c>
    </row>
    <row r="1476" spans="1:14" ht="30" x14ac:dyDescent="0.25">
      <c r="A1476" s="61">
        <v>1472</v>
      </c>
      <c r="B1476" s="158"/>
      <c r="C1476" s="126" t="s">
        <v>3485</v>
      </c>
      <c r="D1476" s="46" t="s">
        <v>3486</v>
      </c>
      <c r="E1476" s="60"/>
      <c r="F1476" s="60"/>
      <c r="G1476" s="1" t="s">
        <v>1632</v>
      </c>
      <c r="H1476" s="299" t="s">
        <v>83</v>
      </c>
      <c r="I1476" s="184">
        <v>4</v>
      </c>
      <c r="J1476" s="184">
        <v>11975</v>
      </c>
      <c r="K1476" s="184">
        <f t="shared" si="24"/>
        <v>47900</v>
      </c>
      <c r="L1476" s="21" t="s">
        <v>437</v>
      </c>
      <c r="M1476" s="3" t="s">
        <v>4103</v>
      </c>
      <c r="N1476" s="3" t="s">
        <v>2405</v>
      </c>
    </row>
    <row r="1477" spans="1:14" ht="30" x14ac:dyDescent="0.25">
      <c r="A1477" s="61">
        <v>1473</v>
      </c>
      <c r="B1477" s="158"/>
      <c r="C1477" s="126" t="s">
        <v>3487</v>
      </c>
      <c r="D1477" s="46" t="s">
        <v>3488</v>
      </c>
      <c r="E1477" s="60"/>
      <c r="F1477" s="60"/>
      <c r="G1477" s="1" t="s">
        <v>1632</v>
      </c>
      <c r="H1477" s="299" t="s">
        <v>83</v>
      </c>
      <c r="I1477" s="184">
        <v>16</v>
      </c>
      <c r="J1477" s="184">
        <v>230</v>
      </c>
      <c r="K1477" s="184">
        <f t="shared" si="24"/>
        <v>3680</v>
      </c>
      <c r="L1477" s="21" t="s">
        <v>437</v>
      </c>
      <c r="M1477" s="3" t="s">
        <v>4103</v>
      </c>
      <c r="N1477" s="3" t="s">
        <v>2405</v>
      </c>
    </row>
    <row r="1478" spans="1:14" ht="30" x14ac:dyDescent="0.25">
      <c r="A1478" s="61">
        <v>1474</v>
      </c>
      <c r="B1478" s="158"/>
      <c r="C1478" s="126" t="s">
        <v>3489</v>
      </c>
      <c r="D1478" s="46" t="s">
        <v>3490</v>
      </c>
      <c r="E1478" s="60"/>
      <c r="F1478" s="60"/>
      <c r="G1478" s="1" t="s">
        <v>1632</v>
      </c>
      <c r="H1478" s="299" t="s">
        <v>83</v>
      </c>
      <c r="I1478" s="184">
        <v>12</v>
      </c>
      <c r="J1478" s="184">
        <v>885</v>
      </c>
      <c r="K1478" s="184">
        <f t="shared" si="24"/>
        <v>10620</v>
      </c>
      <c r="L1478" s="21" t="s">
        <v>437</v>
      </c>
      <c r="M1478" s="3" t="s">
        <v>4103</v>
      </c>
      <c r="N1478" s="3" t="s">
        <v>2405</v>
      </c>
    </row>
    <row r="1479" spans="1:14" ht="30" x14ac:dyDescent="0.25">
      <c r="A1479" s="61">
        <v>1475</v>
      </c>
      <c r="B1479" s="158"/>
      <c r="C1479" s="126" t="s">
        <v>3491</v>
      </c>
      <c r="D1479" s="46" t="s">
        <v>3492</v>
      </c>
      <c r="E1479" s="60"/>
      <c r="F1479" s="60"/>
      <c r="G1479" s="1" t="s">
        <v>1632</v>
      </c>
      <c r="H1479" s="299" t="s">
        <v>83</v>
      </c>
      <c r="I1479" s="184">
        <v>4</v>
      </c>
      <c r="J1479" s="184">
        <v>3617</v>
      </c>
      <c r="K1479" s="184">
        <f t="shared" ref="K1479:K1542" si="25">I1479*J1479</f>
        <v>14468</v>
      </c>
      <c r="L1479" s="21" t="s">
        <v>437</v>
      </c>
      <c r="M1479" s="3" t="s">
        <v>4103</v>
      </c>
      <c r="N1479" s="3" t="s">
        <v>2405</v>
      </c>
    </row>
    <row r="1480" spans="1:14" ht="30" x14ac:dyDescent="0.25">
      <c r="A1480" s="61">
        <v>1476</v>
      </c>
      <c r="B1480" s="158"/>
      <c r="C1480" s="126" t="s">
        <v>3493</v>
      </c>
      <c r="D1480" s="46" t="s">
        <v>3494</v>
      </c>
      <c r="E1480" s="60"/>
      <c r="F1480" s="60"/>
      <c r="G1480" s="1" t="s">
        <v>1632</v>
      </c>
      <c r="H1480" s="299" t="s">
        <v>83</v>
      </c>
      <c r="I1480" s="184">
        <v>2</v>
      </c>
      <c r="J1480" s="184">
        <v>3496</v>
      </c>
      <c r="K1480" s="184">
        <f t="shared" si="25"/>
        <v>6992</v>
      </c>
      <c r="L1480" s="21" t="s">
        <v>437</v>
      </c>
      <c r="M1480" s="3" t="s">
        <v>4103</v>
      </c>
      <c r="N1480" s="3" t="s">
        <v>2405</v>
      </c>
    </row>
    <row r="1481" spans="1:14" ht="45" x14ac:dyDescent="0.25">
      <c r="A1481" s="61">
        <v>1477</v>
      </c>
      <c r="B1481" s="300" t="s">
        <v>3495</v>
      </c>
      <c r="C1481" s="147" t="s">
        <v>3496</v>
      </c>
      <c r="D1481" s="112" t="s">
        <v>3497</v>
      </c>
      <c r="E1481" s="3"/>
      <c r="F1481" s="3"/>
      <c r="G1481" s="3" t="s">
        <v>1399</v>
      </c>
      <c r="H1481" s="3" t="s">
        <v>83</v>
      </c>
      <c r="I1481" s="184">
        <v>30</v>
      </c>
      <c r="J1481" s="184">
        <v>24000</v>
      </c>
      <c r="K1481" s="184">
        <f t="shared" si="25"/>
        <v>720000</v>
      </c>
      <c r="L1481" s="21" t="s">
        <v>1744</v>
      </c>
      <c r="M1481" s="3" t="s">
        <v>4103</v>
      </c>
      <c r="N1481" s="3" t="s">
        <v>2405</v>
      </c>
    </row>
    <row r="1482" spans="1:14" ht="30" x14ac:dyDescent="0.25">
      <c r="A1482" s="61">
        <v>1478</v>
      </c>
      <c r="B1482" s="60" t="s">
        <v>3498</v>
      </c>
      <c r="C1482" s="147" t="s">
        <v>3499</v>
      </c>
      <c r="D1482" s="112" t="s">
        <v>3500</v>
      </c>
      <c r="E1482" s="7"/>
      <c r="F1482" s="7"/>
      <c r="G1482" s="1" t="s">
        <v>1632</v>
      </c>
      <c r="H1482" s="3" t="s">
        <v>83</v>
      </c>
      <c r="I1482" s="184">
        <v>400</v>
      </c>
      <c r="J1482" s="184">
        <v>165.17</v>
      </c>
      <c r="K1482" s="184">
        <f t="shared" si="25"/>
        <v>66068</v>
      </c>
      <c r="L1482" s="21" t="s">
        <v>437</v>
      </c>
      <c r="M1482" s="3" t="s">
        <v>4103</v>
      </c>
      <c r="N1482" s="3" t="s">
        <v>2405</v>
      </c>
    </row>
    <row r="1483" spans="1:14" ht="30" x14ac:dyDescent="0.25">
      <c r="A1483" s="61">
        <v>1479</v>
      </c>
      <c r="B1483" s="60" t="s">
        <v>3501</v>
      </c>
      <c r="C1483" s="126" t="s">
        <v>3499</v>
      </c>
      <c r="D1483" s="112" t="s">
        <v>3500</v>
      </c>
      <c r="E1483" s="3"/>
      <c r="F1483" s="3"/>
      <c r="G1483" s="1" t="s">
        <v>1632</v>
      </c>
      <c r="H1483" s="3" t="s">
        <v>83</v>
      </c>
      <c r="I1483" s="184">
        <v>20</v>
      </c>
      <c r="J1483" s="184">
        <v>300</v>
      </c>
      <c r="K1483" s="184">
        <f t="shared" si="25"/>
        <v>6000</v>
      </c>
      <c r="L1483" s="21" t="s">
        <v>437</v>
      </c>
      <c r="M1483" s="3" t="s">
        <v>4103</v>
      </c>
      <c r="N1483" s="46" t="s">
        <v>2405</v>
      </c>
    </row>
    <row r="1484" spans="1:14" ht="30" x14ac:dyDescent="0.25">
      <c r="A1484" s="61">
        <v>1480</v>
      </c>
      <c r="B1484" s="60" t="s">
        <v>3502</v>
      </c>
      <c r="C1484" s="248" t="s">
        <v>3503</v>
      </c>
      <c r="D1484" s="112" t="s">
        <v>3504</v>
      </c>
      <c r="E1484" s="3"/>
      <c r="F1484" s="3"/>
      <c r="G1484" s="1" t="s">
        <v>1632</v>
      </c>
      <c r="H1484" s="247" t="s">
        <v>83</v>
      </c>
      <c r="I1484" s="184">
        <v>20</v>
      </c>
      <c r="J1484" s="184">
        <v>750</v>
      </c>
      <c r="K1484" s="184">
        <f t="shared" si="25"/>
        <v>15000</v>
      </c>
      <c r="L1484" s="21" t="s">
        <v>437</v>
      </c>
      <c r="M1484" s="3" t="s">
        <v>4103</v>
      </c>
      <c r="N1484" s="46" t="s">
        <v>2405</v>
      </c>
    </row>
    <row r="1485" spans="1:14" ht="30" x14ac:dyDescent="0.25">
      <c r="A1485" s="61">
        <v>1481</v>
      </c>
      <c r="B1485" s="60" t="s">
        <v>3505</v>
      </c>
      <c r="C1485" s="248" t="s">
        <v>3506</v>
      </c>
      <c r="D1485" s="112" t="s">
        <v>3507</v>
      </c>
      <c r="E1485" s="3"/>
      <c r="F1485" s="3"/>
      <c r="G1485" s="1" t="s">
        <v>1632</v>
      </c>
      <c r="H1485" s="3" t="s">
        <v>83</v>
      </c>
      <c r="I1485" s="184">
        <v>20</v>
      </c>
      <c r="J1485" s="184">
        <v>7500</v>
      </c>
      <c r="K1485" s="184">
        <f t="shared" si="25"/>
        <v>150000</v>
      </c>
      <c r="L1485" s="21" t="s">
        <v>437</v>
      </c>
      <c r="M1485" s="3" t="s">
        <v>4103</v>
      </c>
      <c r="N1485" s="46" t="s">
        <v>2405</v>
      </c>
    </row>
    <row r="1486" spans="1:14" ht="30" x14ac:dyDescent="0.25">
      <c r="A1486" s="61">
        <v>1482</v>
      </c>
      <c r="B1486" s="60" t="s">
        <v>3508</v>
      </c>
      <c r="C1486" s="248" t="s">
        <v>3509</v>
      </c>
      <c r="D1486" s="112" t="s">
        <v>3510</v>
      </c>
      <c r="E1486" s="3"/>
      <c r="F1486" s="3"/>
      <c r="G1486" s="1" t="s">
        <v>1632</v>
      </c>
      <c r="H1486" s="3" t="s">
        <v>83</v>
      </c>
      <c r="I1486" s="184">
        <v>10</v>
      </c>
      <c r="J1486" s="184">
        <v>8400</v>
      </c>
      <c r="K1486" s="184">
        <f t="shared" si="25"/>
        <v>84000</v>
      </c>
      <c r="L1486" s="21" t="s">
        <v>437</v>
      </c>
      <c r="M1486" s="3" t="s">
        <v>4103</v>
      </c>
      <c r="N1486" s="46" t="s">
        <v>2405</v>
      </c>
    </row>
    <row r="1487" spans="1:14" ht="30" x14ac:dyDescent="0.25">
      <c r="A1487" s="61">
        <v>1483</v>
      </c>
      <c r="B1487" s="3" t="s">
        <v>3511</v>
      </c>
      <c r="C1487" s="248" t="s">
        <v>3512</v>
      </c>
      <c r="D1487" s="112" t="s">
        <v>3513</v>
      </c>
      <c r="E1487" s="3"/>
      <c r="F1487" s="3"/>
      <c r="G1487" s="1" t="s">
        <v>1632</v>
      </c>
      <c r="H1487" s="3" t="s">
        <v>83</v>
      </c>
      <c r="I1487" s="184">
        <v>5</v>
      </c>
      <c r="J1487" s="184">
        <v>10800</v>
      </c>
      <c r="K1487" s="184">
        <f t="shared" si="25"/>
        <v>54000</v>
      </c>
      <c r="L1487" s="21" t="s">
        <v>437</v>
      </c>
      <c r="M1487" s="3" t="s">
        <v>4103</v>
      </c>
      <c r="N1487" s="46" t="s">
        <v>2405</v>
      </c>
    </row>
    <row r="1488" spans="1:14" ht="30" x14ac:dyDescent="0.25">
      <c r="A1488" s="61">
        <v>1484</v>
      </c>
      <c r="B1488" s="3"/>
      <c r="C1488" s="248" t="s">
        <v>3514</v>
      </c>
      <c r="D1488" s="112" t="s">
        <v>3515</v>
      </c>
      <c r="E1488" s="3"/>
      <c r="F1488" s="3"/>
      <c r="G1488" s="1" t="s">
        <v>1632</v>
      </c>
      <c r="H1488" s="3" t="s">
        <v>83</v>
      </c>
      <c r="I1488" s="184">
        <v>5</v>
      </c>
      <c r="J1488" s="184">
        <v>18200</v>
      </c>
      <c r="K1488" s="184">
        <f t="shared" si="25"/>
        <v>91000</v>
      </c>
      <c r="L1488" s="21" t="s">
        <v>437</v>
      </c>
      <c r="M1488" s="3" t="s">
        <v>4103</v>
      </c>
      <c r="N1488" s="46" t="s">
        <v>2405</v>
      </c>
    </row>
    <row r="1489" spans="1:14" ht="30" x14ac:dyDescent="0.25">
      <c r="A1489" s="61">
        <v>1485</v>
      </c>
      <c r="B1489" s="60" t="s">
        <v>3516</v>
      </c>
      <c r="C1489" s="248" t="s">
        <v>3517</v>
      </c>
      <c r="D1489" s="112" t="s">
        <v>3518</v>
      </c>
      <c r="E1489" s="3"/>
      <c r="F1489" s="3"/>
      <c r="G1489" s="1" t="s">
        <v>1632</v>
      </c>
      <c r="H1489" s="3" t="s">
        <v>83</v>
      </c>
      <c r="I1489" s="184">
        <v>50</v>
      </c>
      <c r="J1489" s="184">
        <v>450</v>
      </c>
      <c r="K1489" s="184">
        <f t="shared" si="25"/>
        <v>22500</v>
      </c>
      <c r="L1489" s="21" t="s">
        <v>437</v>
      </c>
      <c r="M1489" s="3" t="s">
        <v>4103</v>
      </c>
      <c r="N1489" s="46" t="s">
        <v>2405</v>
      </c>
    </row>
    <row r="1490" spans="1:14" ht="30" x14ac:dyDescent="0.25">
      <c r="A1490" s="61">
        <v>1486</v>
      </c>
      <c r="B1490" s="3" t="s">
        <v>3519</v>
      </c>
      <c r="C1490" s="248" t="s">
        <v>3520</v>
      </c>
      <c r="D1490" s="112" t="s">
        <v>3521</v>
      </c>
      <c r="E1490" s="3"/>
      <c r="F1490" s="3"/>
      <c r="G1490" s="1" t="s">
        <v>1632</v>
      </c>
      <c r="H1490" s="3" t="s">
        <v>83</v>
      </c>
      <c r="I1490" s="184">
        <v>20</v>
      </c>
      <c r="J1490" s="184">
        <v>620</v>
      </c>
      <c r="K1490" s="184">
        <f t="shared" si="25"/>
        <v>12400</v>
      </c>
      <c r="L1490" s="21" t="s">
        <v>437</v>
      </c>
      <c r="M1490" s="3" t="s">
        <v>4103</v>
      </c>
      <c r="N1490" s="46" t="s">
        <v>2405</v>
      </c>
    </row>
    <row r="1491" spans="1:14" ht="30" x14ac:dyDescent="0.25">
      <c r="A1491" s="61">
        <v>1487</v>
      </c>
      <c r="B1491" s="60" t="s">
        <v>3522</v>
      </c>
      <c r="C1491" s="294" t="s">
        <v>3523</v>
      </c>
      <c r="D1491" s="112" t="s">
        <v>3524</v>
      </c>
      <c r="E1491" s="3"/>
      <c r="F1491" s="3"/>
      <c r="G1491" s="1" t="s">
        <v>1632</v>
      </c>
      <c r="H1491" s="3" t="s">
        <v>83</v>
      </c>
      <c r="I1491" s="184">
        <v>4</v>
      </c>
      <c r="J1491" s="184">
        <v>848</v>
      </c>
      <c r="K1491" s="184">
        <f t="shared" si="25"/>
        <v>3392</v>
      </c>
      <c r="L1491" s="21" t="s">
        <v>437</v>
      </c>
      <c r="M1491" s="3" t="s">
        <v>4103</v>
      </c>
      <c r="N1491" s="46" t="s">
        <v>2405</v>
      </c>
    </row>
    <row r="1492" spans="1:14" ht="30" x14ac:dyDescent="0.25">
      <c r="A1492" s="61">
        <v>1488</v>
      </c>
      <c r="B1492" s="60" t="s">
        <v>3525</v>
      </c>
      <c r="C1492" s="294" t="s">
        <v>3526</v>
      </c>
      <c r="D1492" s="112" t="s">
        <v>3527</v>
      </c>
      <c r="E1492" s="3"/>
      <c r="F1492" s="3"/>
      <c r="G1492" s="1" t="s">
        <v>1632</v>
      </c>
      <c r="H1492" s="3" t="s">
        <v>83</v>
      </c>
      <c r="I1492" s="184">
        <v>4</v>
      </c>
      <c r="J1492" s="184">
        <v>1027</v>
      </c>
      <c r="K1492" s="184">
        <f t="shared" si="25"/>
        <v>4108</v>
      </c>
      <c r="L1492" s="21" t="s">
        <v>437</v>
      </c>
      <c r="M1492" s="3" t="s">
        <v>4103</v>
      </c>
      <c r="N1492" s="46" t="s">
        <v>2405</v>
      </c>
    </row>
    <row r="1493" spans="1:14" ht="45" x14ac:dyDescent="0.25">
      <c r="A1493" s="61">
        <v>1489</v>
      </c>
      <c r="B1493" s="40"/>
      <c r="C1493" s="117" t="s">
        <v>3528</v>
      </c>
      <c r="D1493" s="110" t="s">
        <v>3529</v>
      </c>
      <c r="E1493" s="3"/>
      <c r="F1493" s="3"/>
      <c r="G1493" s="3" t="s">
        <v>1399</v>
      </c>
      <c r="H1493" s="3" t="s">
        <v>83</v>
      </c>
      <c r="I1493" s="184">
        <v>2367</v>
      </c>
      <c r="J1493" s="184">
        <v>30</v>
      </c>
      <c r="K1493" s="184">
        <f t="shared" si="25"/>
        <v>71010</v>
      </c>
      <c r="L1493" s="21" t="s">
        <v>356</v>
      </c>
      <c r="M1493" s="135" t="s">
        <v>4163</v>
      </c>
      <c r="N1493" s="46" t="s">
        <v>2397</v>
      </c>
    </row>
    <row r="1494" spans="1:14" ht="45" x14ac:dyDescent="0.25">
      <c r="A1494" s="61">
        <v>1490</v>
      </c>
      <c r="B1494" s="60" t="s">
        <v>3530</v>
      </c>
      <c r="C1494" s="126" t="s">
        <v>3531</v>
      </c>
      <c r="D1494" s="21" t="s">
        <v>3532</v>
      </c>
      <c r="E1494" s="3"/>
      <c r="F1494" s="3"/>
      <c r="G1494" s="3" t="s">
        <v>1399</v>
      </c>
      <c r="H1494" s="3" t="s">
        <v>83</v>
      </c>
      <c r="I1494" s="184">
        <v>2941</v>
      </c>
      <c r="J1494" s="184">
        <v>30</v>
      </c>
      <c r="K1494" s="184">
        <f t="shared" si="25"/>
        <v>88230</v>
      </c>
      <c r="L1494" s="21" t="s">
        <v>356</v>
      </c>
      <c r="M1494" s="135" t="s">
        <v>4163</v>
      </c>
      <c r="N1494" s="46" t="s">
        <v>2397</v>
      </c>
    </row>
    <row r="1495" spans="1:14" ht="45" x14ac:dyDescent="0.25">
      <c r="A1495" s="61">
        <v>1491</v>
      </c>
      <c r="B1495" s="46"/>
      <c r="C1495" s="126" t="s">
        <v>3533</v>
      </c>
      <c r="D1495" s="21" t="s">
        <v>3534</v>
      </c>
      <c r="E1495" s="3"/>
      <c r="F1495" s="3"/>
      <c r="G1495" s="3" t="s">
        <v>1399</v>
      </c>
      <c r="H1495" s="3" t="s">
        <v>83</v>
      </c>
      <c r="I1495" s="184">
        <v>2258</v>
      </c>
      <c r="J1495" s="184">
        <v>30</v>
      </c>
      <c r="K1495" s="184">
        <f t="shared" si="25"/>
        <v>67740</v>
      </c>
      <c r="L1495" s="21" t="s">
        <v>356</v>
      </c>
      <c r="M1495" s="135" t="s">
        <v>4163</v>
      </c>
      <c r="N1495" s="46" t="s">
        <v>2397</v>
      </c>
    </row>
    <row r="1496" spans="1:14" ht="45" x14ac:dyDescent="0.25">
      <c r="A1496" s="61">
        <v>1492</v>
      </c>
      <c r="B1496" s="60" t="s">
        <v>3535</v>
      </c>
      <c r="C1496" s="126" t="s">
        <v>3536</v>
      </c>
      <c r="D1496" s="21" t="s">
        <v>3537</v>
      </c>
      <c r="E1496" s="3"/>
      <c r="F1496" s="3"/>
      <c r="G1496" s="3" t="s">
        <v>1399</v>
      </c>
      <c r="H1496" s="3" t="s">
        <v>83</v>
      </c>
      <c r="I1496" s="184">
        <v>1476</v>
      </c>
      <c r="J1496" s="184">
        <v>78</v>
      </c>
      <c r="K1496" s="184">
        <f t="shared" si="25"/>
        <v>115128</v>
      </c>
      <c r="L1496" s="21" t="s">
        <v>356</v>
      </c>
      <c r="M1496" s="135" t="s">
        <v>4163</v>
      </c>
      <c r="N1496" s="46" t="s">
        <v>2397</v>
      </c>
    </row>
    <row r="1497" spans="1:14" ht="45" x14ac:dyDescent="0.25">
      <c r="A1497" s="61">
        <v>1493</v>
      </c>
      <c r="B1497" s="40"/>
      <c r="C1497" s="117" t="s">
        <v>3538</v>
      </c>
      <c r="D1497" s="110" t="s">
        <v>3539</v>
      </c>
      <c r="E1497" s="3"/>
      <c r="F1497" s="3"/>
      <c r="G1497" s="3" t="s">
        <v>1399</v>
      </c>
      <c r="H1497" s="3" t="s">
        <v>83</v>
      </c>
      <c r="I1497" s="184">
        <v>68</v>
      </c>
      <c r="J1497" s="184">
        <v>600</v>
      </c>
      <c r="K1497" s="184">
        <f t="shared" si="25"/>
        <v>40800</v>
      </c>
      <c r="L1497" s="21" t="s">
        <v>356</v>
      </c>
      <c r="M1497" s="135" t="s">
        <v>4163</v>
      </c>
      <c r="N1497" s="46" t="s">
        <v>2397</v>
      </c>
    </row>
    <row r="1498" spans="1:14" ht="30" x14ac:dyDescent="0.25">
      <c r="A1498" s="61">
        <v>1494</v>
      </c>
      <c r="B1498" s="60" t="s">
        <v>3540</v>
      </c>
      <c r="C1498" s="301" t="s">
        <v>3541</v>
      </c>
      <c r="D1498" s="272" t="s">
        <v>3542</v>
      </c>
      <c r="E1498" s="3"/>
      <c r="F1498" s="3"/>
      <c r="G1498" s="3" t="s">
        <v>1399</v>
      </c>
      <c r="H1498" s="3" t="s">
        <v>83</v>
      </c>
      <c r="I1498" s="184">
        <v>499</v>
      </c>
      <c r="J1498" s="184">
        <v>199</v>
      </c>
      <c r="K1498" s="184">
        <f t="shared" si="25"/>
        <v>99301</v>
      </c>
      <c r="L1498" s="21" t="s">
        <v>356</v>
      </c>
      <c r="M1498" s="3" t="s">
        <v>4103</v>
      </c>
      <c r="N1498" s="46" t="s">
        <v>2405</v>
      </c>
    </row>
    <row r="1499" spans="1:14" ht="30" x14ac:dyDescent="0.25">
      <c r="A1499" s="61">
        <v>1495</v>
      </c>
      <c r="B1499" s="60" t="s">
        <v>3543</v>
      </c>
      <c r="C1499" s="301" t="s">
        <v>3541</v>
      </c>
      <c r="D1499" s="272" t="s">
        <v>3544</v>
      </c>
      <c r="E1499" s="3"/>
      <c r="F1499" s="3"/>
      <c r="G1499" s="3" t="s">
        <v>1399</v>
      </c>
      <c r="H1499" s="3" t="s">
        <v>83</v>
      </c>
      <c r="I1499" s="184">
        <v>475</v>
      </c>
      <c r="J1499" s="184">
        <v>299</v>
      </c>
      <c r="K1499" s="184">
        <f t="shared" si="25"/>
        <v>142025</v>
      </c>
      <c r="L1499" s="21" t="s">
        <v>356</v>
      </c>
      <c r="M1499" s="3" t="s">
        <v>4103</v>
      </c>
      <c r="N1499" s="46" t="s">
        <v>2405</v>
      </c>
    </row>
    <row r="1500" spans="1:14" ht="30" x14ac:dyDescent="0.25">
      <c r="A1500" s="61">
        <v>1496</v>
      </c>
      <c r="B1500" s="60" t="s">
        <v>3545</v>
      </c>
      <c r="C1500" s="144" t="s">
        <v>3546</v>
      </c>
      <c r="D1500" s="105" t="s">
        <v>3547</v>
      </c>
      <c r="E1500" s="3"/>
      <c r="F1500" s="3"/>
      <c r="G1500" s="1" t="s">
        <v>1632</v>
      </c>
      <c r="H1500" s="3" t="s">
        <v>83</v>
      </c>
      <c r="I1500" s="184">
        <v>76</v>
      </c>
      <c r="J1500" s="184">
        <v>1300</v>
      </c>
      <c r="K1500" s="184">
        <f t="shared" si="25"/>
        <v>98800</v>
      </c>
      <c r="L1500" s="21" t="s">
        <v>437</v>
      </c>
      <c r="M1500" s="3" t="s">
        <v>4103</v>
      </c>
      <c r="N1500" s="194" t="s">
        <v>2405</v>
      </c>
    </row>
    <row r="1501" spans="1:14" ht="30" x14ac:dyDescent="0.25">
      <c r="A1501" s="61">
        <v>1497</v>
      </c>
      <c r="B1501" s="60" t="s">
        <v>3548</v>
      </c>
      <c r="C1501" s="302" t="s">
        <v>3549</v>
      </c>
      <c r="D1501" s="112" t="s">
        <v>3550</v>
      </c>
      <c r="E1501" s="3"/>
      <c r="F1501" s="3"/>
      <c r="G1501" s="1" t="s">
        <v>1632</v>
      </c>
      <c r="H1501" s="247" t="s">
        <v>83</v>
      </c>
      <c r="I1501" s="184">
        <v>4</v>
      </c>
      <c r="J1501" s="184">
        <v>550</v>
      </c>
      <c r="K1501" s="184">
        <f t="shared" si="25"/>
        <v>2200</v>
      </c>
      <c r="L1501" s="21" t="s">
        <v>437</v>
      </c>
      <c r="M1501" s="3" t="s">
        <v>4103</v>
      </c>
      <c r="N1501" s="46" t="s">
        <v>2405</v>
      </c>
    </row>
    <row r="1502" spans="1:14" ht="30" x14ac:dyDescent="0.25">
      <c r="A1502" s="61">
        <v>1498</v>
      </c>
      <c r="B1502" s="60" t="s">
        <v>3551</v>
      </c>
      <c r="C1502" s="275" t="s">
        <v>3552</v>
      </c>
      <c r="D1502" s="112" t="s">
        <v>3553</v>
      </c>
      <c r="E1502" s="3"/>
      <c r="F1502" s="3"/>
      <c r="G1502" s="1" t="s">
        <v>1632</v>
      </c>
      <c r="H1502" s="247" t="s">
        <v>83</v>
      </c>
      <c r="I1502" s="184">
        <v>235</v>
      </c>
      <c r="J1502" s="184">
        <v>350</v>
      </c>
      <c r="K1502" s="184">
        <f t="shared" si="25"/>
        <v>82250</v>
      </c>
      <c r="L1502" s="21" t="s">
        <v>437</v>
      </c>
      <c r="M1502" s="3" t="s">
        <v>4103</v>
      </c>
      <c r="N1502" s="46" t="s">
        <v>2405</v>
      </c>
    </row>
    <row r="1503" spans="1:14" ht="30" x14ac:dyDescent="0.25">
      <c r="A1503" s="61">
        <v>1499</v>
      </c>
      <c r="B1503" s="60" t="s">
        <v>3554</v>
      </c>
      <c r="C1503" s="126" t="s">
        <v>3555</v>
      </c>
      <c r="D1503" s="21" t="s">
        <v>3556</v>
      </c>
      <c r="E1503" s="3"/>
      <c r="F1503" s="3"/>
      <c r="G1503" s="1" t="s">
        <v>1632</v>
      </c>
      <c r="H1503" s="247" t="s">
        <v>227</v>
      </c>
      <c r="I1503" s="184">
        <v>125</v>
      </c>
      <c r="J1503" s="184">
        <v>125</v>
      </c>
      <c r="K1503" s="184">
        <f t="shared" si="25"/>
        <v>15625</v>
      </c>
      <c r="L1503" s="21" t="s">
        <v>1742</v>
      </c>
      <c r="M1503" s="3" t="s">
        <v>4103</v>
      </c>
      <c r="N1503" s="46" t="s">
        <v>2405</v>
      </c>
    </row>
    <row r="1504" spans="1:14" ht="30" x14ac:dyDescent="0.25">
      <c r="A1504" s="61">
        <v>1500</v>
      </c>
      <c r="B1504" s="60" t="s">
        <v>3557</v>
      </c>
      <c r="C1504" s="302" t="s">
        <v>3558</v>
      </c>
      <c r="D1504" s="112" t="s">
        <v>4268</v>
      </c>
      <c r="E1504" s="3"/>
      <c r="F1504" s="3"/>
      <c r="G1504" s="1" t="s">
        <v>1632</v>
      </c>
      <c r="H1504" s="247" t="s">
        <v>227</v>
      </c>
      <c r="I1504" s="184">
        <v>20</v>
      </c>
      <c r="J1504" s="184">
        <v>1260</v>
      </c>
      <c r="K1504" s="184">
        <f t="shared" si="25"/>
        <v>25200</v>
      </c>
      <c r="L1504" s="21" t="s">
        <v>1742</v>
      </c>
      <c r="M1504" s="3" t="s">
        <v>4103</v>
      </c>
      <c r="N1504" s="46" t="s">
        <v>2405</v>
      </c>
    </row>
    <row r="1505" spans="1:14" ht="30" x14ac:dyDescent="0.25">
      <c r="A1505" s="61">
        <v>1501</v>
      </c>
      <c r="B1505" s="60" t="s">
        <v>3559</v>
      </c>
      <c r="C1505" s="113" t="s">
        <v>3560</v>
      </c>
      <c r="D1505" s="110" t="s">
        <v>3561</v>
      </c>
      <c r="E1505" s="3"/>
      <c r="F1505" s="3"/>
      <c r="G1505" s="1" t="s">
        <v>1632</v>
      </c>
      <c r="H1505" s="3" t="s">
        <v>83</v>
      </c>
      <c r="I1505" s="184">
        <v>4</v>
      </c>
      <c r="J1505" s="184">
        <v>1000</v>
      </c>
      <c r="K1505" s="184">
        <f t="shared" si="25"/>
        <v>4000</v>
      </c>
      <c r="L1505" s="21" t="s">
        <v>1744</v>
      </c>
      <c r="M1505" s="3" t="s">
        <v>4103</v>
      </c>
      <c r="N1505" s="46" t="s">
        <v>2405</v>
      </c>
    </row>
    <row r="1506" spans="1:14" ht="30" x14ac:dyDescent="0.25">
      <c r="A1506" s="61">
        <v>1502</v>
      </c>
      <c r="B1506" s="303" t="s">
        <v>3562</v>
      </c>
      <c r="C1506" s="149" t="s">
        <v>3563</v>
      </c>
      <c r="D1506" s="121" t="s">
        <v>3564</v>
      </c>
      <c r="E1506" s="3"/>
      <c r="F1506" s="3"/>
      <c r="G1506" s="3" t="s">
        <v>1399</v>
      </c>
      <c r="H1506" s="3" t="s">
        <v>3565</v>
      </c>
      <c r="I1506" s="184">
        <v>341</v>
      </c>
      <c r="J1506" s="184">
        <v>885</v>
      </c>
      <c r="K1506" s="184">
        <f t="shared" si="25"/>
        <v>301785</v>
      </c>
      <c r="L1506" s="21" t="s">
        <v>1744</v>
      </c>
      <c r="M1506" s="3" t="s">
        <v>4103</v>
      </c>
      <c r="N1506" s="46" t="s">
        <v>2405</v>
      </c>
    </row>
    <row r="1507" spans="1:14" ht="30" x14ac:dyDescent="0.25">
      <c r="A1507" s="61">
        <v>1503</v>
      </c>
      <c r="B1507" s="60" t="s">
        <v>3566</v>
      </c>
      <c r="C1507" s="126" t="s">
        <v>3567</v>
      </c>
      <c r="D1507" s="21" t="s">
        <v>3568</v>
      </c>
      <c r="E1507" s="3"/>
      <c r="F1507" s="3"/>
      <c r="G1507" s="1" t="s">
        <v>1632</v>
      </c>
      <c r="H1507" s="247" t="s">
        <v>83</v>
      </c>
      <c r="I1507" s="184">
        <v>7</v>
      </c>
      <c r="J1507" s="184">
        <v>1300</v>
      </c>
      <c r="K1507" s="184">
        <f t="shared" si="25"/>
        <v>9100</v>
      </c>
      <c r="L1507" s="21" t="s">
        <v>437</v>
      </c>
      <c r="M1507" s="3" t="s">
        <v>4103</v>
      </c>
      <c r="N1507" s="46" t="s">
        <v>2405</v>
      </c>
    </row>
    <row r="1508" spans="1:14" ht="30" x14ac:dyDescent="0.25">
      <c r="A1508" s="61">
        <v>1504</v>
      </c>
      <c r="B1508" s="48" t="s">
        <v>3569</v>
      </c>
      <c r="C1508" s="294" t="s">
        <v>3570</v>
      </c>
      <c r="D1508" s="112" t="s">
        <v>3571</v>
      </c>
      <c r="E1508" s="3"/>
      <c r="F1508" s="3"/>
      <c r="G1508" s="1" t="s">
        <v>1632</v>
      </c>
      <c r="H1508" s="247" t="s">
        <v>83</v>
      </c>
      <c r="I1508" s="184">
        <v>12</v>
      </c>
      <c r="J1508" s="184">
        <v>4100</v>
      </c>
      <c r="K1508" s="184">
        <f t="shared" si="25"/>
        <v>49200</v>
      </c>
      <c r="L1508" s="21" t="s">
        <v>437</v>
      </c>
      <c r="M1508" s="3" t="s">
        <v>4103</v>
      </c>
      <c r="N1508" s="46" t="s">
        <v>2405</v>
      </c>
    </row>
    <row r="1509" spans="1:14" ht="30" x14ac:dyDescent="0.25">
      <c r="A1509" s="61">
        <v>1505</v>
      </c>
      <c r="B1509" s="60" t="s">
        <v>3572</v>
      </c>
      <c r="C1509" s="248" t="s">
        <v>3573</v>
      </c>
      <c r="D1509" s="112" t="s">
        <v>3574</v>
      </c>
      <c r="E1509" s="3"/>
      <c r="F1509" s="3"/>
      <c r="G1509" s="1" t="s">
        <v>1632</v>
      </c>
      <c r="H1509" s="247" t="s">
        <v>83</v>
      </c>
      <c r="I1509" s="184">
        <v>10</v>
      </c>
      <c r="J1509" s="184">
        <v>6050</v>
      </c>
      <c r="K1509" s="184">
        <f t="shared" si="25"/>
        <v>60500</v>
      </c>
      <c r="L1509" s="21" t="s">
        <v>437</v>
      </c>
      <c r="M1509" s="3" t="s">
        <v>4103</v>
      </c>
      <c r="N1509" s="46" t="s">
        <v>2405</v>
      </c>
    </row>
    <row r="1510" spans="1:14" ht="30" x14ac:dyDescent="0.25">
      <c r="A1510" s="61">
        <v>1506</v>
      </c>
      <c r="B1510" s="60" t="s">
        <v>3575</v>
      </c>
      <c r="C1510" s="294" t="s">
        <v>3576</v>
      </c>
      <c r="D1510" s="112" t="s">
        <v>3577</v>
      </c>
      <c r="E1510" s="3"/>
      <c r="F1510" s="3"/>
      <c r="G1510" s="1" t="s">
        <v>1632</v>
      </c>
      <c r="H1510" s="3" t="s">
        <v>83</v>
      </c>
      <c r="I1510" s="184">
        <v>16</v>
      </c>
      <c r="J1510" s="184">
        <v>1340</v>
      </c>
      <c r="K1510" s="184">
        <f t="shared" si="25"/>
        <v>21440</v>
      </c>
      <c r="L1510" s="21" t="s">
        <v>437</v>
      </c>
      <c r="M1510" s="3" t="s">
        <v>4103</v>
      </c>
      <c r="N1510" s="46" t="s">
        <v>2405</v>
      </c>
    </row>
    <row r="1511" spans="1:14" ht="30" x14ac:dyDescent="0.25">
      <c r="A1511" s="61">
        <v>1507</v>
      </c>
      <c r="B1511" s="60" t="s">
        <v>3578</v>
      </c>
      <c r="C1511" s="294" t="s">
        <v>3579</v>
      </c>
      <c r="D1511" s="112" t="s">
        <v>3580</v>
      </c>
      <c r="E1511" s="3"/>
      <c r="F1511" s="3"/>
      <c r="G1511" s="1" t="s">
        <v>1632</v>
      </c>
      <c r="H1511" s="247" t="s">
        <v>83</v>
      </c>
      <c r="I1511" s="184">
        <v>4</v>
      </c>
      <c r="J1511" s="184">
        <v>1340</v>
      </c>
      <c r="K1511" s="184">
        <f t="shared" si="25"/>
        <v>5360</v>
      </c>
      <c r="L1511" s="21" t="s">
        <v>437</v>
      </c>
      <c r="M1511" s="3" t="s">
        <v>4103</v>
      </c>
      <c r="N1511" s="46" t="s">
        <v>2405</v>
      </c>
    </row>
    <row r="1512" spans="1:14" ht="30" x14ac:dyDescent="0.25">
      <c r="A1512" s="61">
        <v>1508</v>
      </c>
      <c r="B1512" s="115"/>
      <c r="C1512" s="147" t="s">
        <v>397</v>
      </c>
      <c r="D1512" s="21" t="s">
        <v>378</v>
      </c>
      <c r="E1512" s="60"/>
      <c r="F1512" s="60"/>
      <c r="G1512" s="1" t="s">
        <v>1632</v>
      </c>
      <c r="H1512" s="159" t="s">
        <v>83</v>
      </c>
      <c r="I1512" s="184">
        <v>25</v>
      </c>
      <c r="J1512" s="184">
        <v>1440</v>
      </c>
      <c r="K1512" s="184">
        <f t="shared" si="25"/>
        <v>36000</v>
      </c>
      <c r="L1512" s="21" t="s">
        <v>437</v>
      </c>
      <c r="M1512" s="3" t="s">
        <v>4103</v>
      </c>
      <c r="N1512" s="46" t="s">
        <v>2405</v>
      </c>
    </row>
    <row r="1513" spans="1:14" ht="30" x14ac:dyDescent="0.25">
      <c r="A1513" s="61">
        <v>1509</v>
      </c>
      <c r="B1513" s="303"/>
      <c r="C1513" s="126" t="s">
        <v>3581</v>
      </c>
      <c r="D1513" s="21" t="s">
        <v>3582</v>
      </c>
      <c r="E1513" s="60"/>
      <c r="F1513" s="60"/>
      <c r="G1513" s="1" t="s">
        <v>1632</v>
      </c>
      <c r="H1513" s="159" t="s">
        <v>227</v>
      </c>
      <c r="I1513" s="184">
        <v>100</v>
      </c>
      <c r="J1513" s="184">
        <v>110</v>
      </c>
      <c r="K1513" s="184">
        <f t="shared" si="25"/>
        <v>11000</v>
      </c>
      <c r="L1513" s="21" t="s">
        <v>1742</v>
      </c>
      <c r="M1513" s="3" t="s">
        <v>4103</v>
      </c>
      <c r="N1513" s="46" t="s">
        <v>2405</v>
      </c>
    </row>
    <row r="1514" spans="1:14" ht="30" x14ac:dyDescent="0.25">
      <c r="A1514" s="61">
        <v>1510</v>
      </c>
      <c r="B1514" s="3"/>
      <c r="C1514" s="147" t="s">
        <v>3583</v>
      </c>
      <c r="D1514" s="75" t="s">
        <v>3584</v>
      </c>
      <c r="E1514" s="60"/>
      <c r="F1514" s="60"/>
      <c r="G1514" s="159" t="s">
        <v>1399</v>
      </c>
      <c r="H1514" s="159" t="s">
        <v>227</v>
      </c>
      <c r="I1514" s="184">
        <v>120</v>
      </c>
      <c r="J1514" s="184">
        <v>377.67</v>
      </c>
      <c r="K1514" s="184">
        <f t="shared" si="25"/>
        <v>45320.4</v>
      </c>
      <c r="L1514" s="21" t="s">
        <v>437</v>
      </c>
      <c r="M1514" s="3" t="s">
        <v>4103</v>
      </c>
      <c r="N1514" s="46" t="s">
        <v>2405</v>
      </c>
    </row>
    <row r="1515" spans="1:14" ht="30" x14ac:dyDescent="0.25">
      <c r="A1515" s="61">
        <v>1511</v>
      </c>
      <c r="B1515" s="49"/>
      <c r="C1515" s="150" t="s">
        <v>3585</v>
      </c>
      <c r="D1515" s="75" t="s">
        <v>3586</v>
      </c>
      <c r="E1515" s="60"/>
      <c r="F1515" s="60"/>
      <c r="G1515" s="159" t="s">
        <v>1399</v>
      </c>
      <c r="H1515" s="159" t="s">
        <v>227</v>
      </c>
      <c r="I1515" s="184">
        <v>150</v>
      </c>
      <c r="J1515" s="184">
        <v>402.67</v>
      </c>
      <c r="K1515" s="184">
        <f t="shared" si="25"/>
        <v>60400.5</v>
      </c>
      <c r="L1515" s="21" t="s">
        <v>437</v>
      </c>
      <c r="M1515" s="3" t="s">
        <v>4103</v>
      </c>
      <c r="N1515" s="46" t="s">
        <v>2405</v>
      </c>
    </row>
    <row r="1516" spans="1:14" ht="30" x14ac:dyDescent="0.25">
      <c r="A1516" s="61">
        <v>1512</v>
      </c>
      <c r="B1516" s="48"/>
      <c r="C1516" s="117" t="s">
        <v>3587</v>
      </c>
      <c r="D1516" s="75" t="s">
        <v>3588</v>
      </c>
      <c r="E1516" s="60"/>
      <c r="F1516" s="60"/>
      <c r="G1516" s="159" t="s">
        <v>1399</v>
      </c>
      <c r="H1516" s="159" t="s">
        <v>227</v>
      </c>
      <c r="I1516" s="184">
        <v>230</v>
      </c>
      <c r="J1516" s="184">
        <v>1175.57</v>
      </c>
      <c r="K1516" s="184">
        <f t="shared" si="25"/>
        <v>270381.09999999998</v>
      </c>
      <c r="L1516" s="21" t="s">
        <v>437</v>
      </c>
      <c r="M1516" s="3" t="s">
        <v>4103</v>
      </c>
      <c r="N1516" s="46" t="s">
        <v>2405</v>
      </c>
    </row>
    <row r="1517" spans="1:14" ht="30" x14ac:dyDescent="0.25">
      <c r="A1517" s="61">
        <v>1513</v>
      </c>
      <c r="B1517" s="3"/>
      <c r="C1517" s="151" t="s">
        <v>3589</v>
      </c>
      <c r="D1517" s="75" t="s">
        <v>3590</v>
      </c>
      <c r="E1517" s="60"/>
      <c r="F1517" s="60"/>
      <c r="G1517" s="159" t="s">
        <v>1399</v>
      </c>
      <c r="H1517" s="159" t="s">
        <v>227</v>
      </c>
      <c r="I1517" s="184">
        <v>100</v>
      </c>
      <c r="J1517" s="184">
        <v>314.27999999999997</v>
      </c>
      <c r="K1517" s="184">
        <f t="shared" si="25"/>
        <v>31427.999999999996</v>
      </c>
      <c r="L1517" s="21" t="s">
        <v>437</v>
      </c>
      <c r="M1517" s="3" t="s">
        <v>4103</v>
      </c>
      <c r="N1517" s="46" t="s">
        <v>2405</v>
      </c>
    </row>
    <row r="1518" spans="1:14" ht="30" x14ac:dyDescent="0.25">
      <c r="A1518" s="61">
        <v>1514</v>
      </c>
      <c r="B1518" s="3"/>
      <c r="C1518" s="248" t="s">
        <v>3591</v>
      </c>
      <c r="D1518" s="21" t="s">
        <v>3592</v>
      </c>
      <c r="E1518" s="60"/>
      <c r="F1518" s="60"/>
      <c r="G1518" s="1" t="s">
        <v>1632</v>
      </c>
      <c r="H1518" s="296" t="s">
        <v>83</v>
      </c>
      <c r="I1518" s="184">
        <v>2</v>
      </c>
      <c r="J1518" s="184">
        <v>3300</v>
      </c>
      <c r="K1518" s="184">
        <f t="shared" si="25"/>
        <v>6600</v>
      </c>
      <c r="L1518" s="21" t="s">
        <v>437</v>
      </c>
      <c r="M1518" s="3" t="s">
        <v>4103</v>
      </c>
      <c r="N1518" s="46" t="s">
        <v>2405</v>
      </c>
    </row>
    <row r="1519" spans="1:14" ht="30" x14ac:dyDescent="0.25">
      <c r="A1519" s="61">
        <v>1515</v>
      </c>
      <c r="B1519" s="263" t="s">
        <v>3593</v>
      </c>
      <c r="C1519" s="248" t="s">
        <v>3594</v>
      </c>
      <c r="D1519" s="112" t="s">
        <v>3595</v>
      </c>
      <c r="E1519" s="60"/>
      <c r="F1519" s="60"/>
      <c r="G1519" s="159" t="s">
        <v>1399</v>
      </c>
      <c r="H1519" s="159" t="s">
        <v>83</v>
      </c>
      <c r="I1519" s="184">
        <v>2</v>
      </c>
      <c r="J1519" s="184">
        <v>11200</v>
      </c>
      <c r="K1519" s="184">
        <f t="shared" si="25"/>
        <v>22400</v>
      </c>
      <c r="L1519" s="21" t="s">
        <v>437</v>
      </c>
      <c r="M1519" s="3" t="s">
        <v>4103</v>
      </c>
      <c r="N1519" s="46" t="s">
        <v>2405</v>
      </c>
    </row>
    <row r="1520" spans="1:14" ht="30" x14ac:dyDescent="0.25">
      <c r="A1520" s="61">
        <v>1516</v>
      </c>
      <c r="B1520" s="60"/>
      <c r="C1520" s="152" t="s">
        <v>3596</v>
      </c>
      <c r="D1520" s="105" t="s">
        <v>3597</v>
      </c>
      <c r="E1520" s="60"/>
      <c r="F1520" s="60"/>
      <c r="G1520" s="1" t="s">
        <v>1632</v>
      </c>
      <c r="H1520" s="159" t="s">
        <v>83</v>
      </c>
      <c r="I1520" s="184">
        <v>40</v>
      </c>
      <c r="J1520" s="184">
        <v>49</v>
      </c>
      <c r="K1520" s="184">
        <f t="shared" si="25"/>
        <v>1960</v>
      </c>
      <c r="L1520" s="21" t="s">
        <v>437</v>
      </c>
      <c r="M1520" s="3" t="s">
        <v>4103</v>
      </c>
      <c r="N1520" s="46" t="s">
        <v>2405</v>
      </c>
    </row>
    <row r="1521" spans="1:14" ht="30" x14ac:dyDescent="0.25">
      <c r="A1521" s="61">
        <v>1517</v>
      </c>
      <c r="B1521" s="60"/>
      <c r="C1521" s="152" t="s">
        <v>3598</v>
      </c>
      <c r="D1521" s="105" t="s">
        <v>3599</v>
      </c>
      <c r="E1521" s="60"/>
      <c r="F1521" s="60"/>
      <c r="G1521" s="1" t="s">
        <v>1632</v>
      </c>
      <c r="H1521" s="159" t="s">
        <v>83</v>
      </c>
      <c r="I1521" s="184">
        <v>40</v>
      </c>
      <c r="J1521" s="184">
        <v>67</v>
      </c>
      <c r="K1521" s="184">
        <f t="shared" si="25"/>
        <v>2680</v>
      </c>
      <c r="L1521" s="21" t="s">
        <v>437</v>
      </c>
      <c r="M1521" s="3" t="s">
        <v>4103</v>
      </c>
      <c r="N1521" s="46" t="s">
        <v>2405</v>
      </c>
    </row>
    <row r="1522" spans="1:14" ht="30" x14ac:dyDescent="0.25">
      <c r="A1522" s="61">
        <v>1518</v>
      </c>
      <c r="B1522" s="60"/>
      <c r="C1522" s="270" t="s">
        <v>3600</v>
      </c>
      <c r="D1522" s="105" t="s">
        <v>3601</v>
      </c>
      <c r="E1522" s="60"/>
      <c r="F1522" s="60"/>
      <c r="G1522" s="1" t="s">
        <v>1632</v>
      </c>
      <c r="H1522" s="159" t="s">
        <v>83</v>
      </c>
      <c r="I1522" s="184">
        <v>498</v>
      </c>
      <c r="J1522" s="184">
        <v>112</v>
      </c>
      <c r="K1522" s="184">
        <f t="shared" si="25"/>
        <v>55776</v>
      </c>
      <c r="L1522" s="21" t="s">
        <v>437</v>
      </c>
      <c r="M1522" s="3" t="s">
        <v>4103</v>
      </c>
      <c r="N1522" s="46" t="s">
        <v>2405</v>
      </c>
    </row>
    <row r="1523" spans="1:14" ht="30" x14ac:dyDescent="0.25">
      <c r="A1523" s="61">
        <v>1519</v>
      </c>
      <c r="B1523" s="60"/>
      <c r="C1523" s="152" t="s">
        <v>3602</v>
      </c>
      <c r="D1523" s="105" t="s">
        <v>3603</v>
      </c>
      <c r="E1523" s="60"/>
      <c r="F1523" s="60"/>
      <c r="G1523" s="1" t="s">
        <v>1632</v>
      </c>
      <c r="H1523" s="159" t="s">
        <v>83</v>
      </c>
      <c r="I1523" s="184">
        <v>195</v>
      </c>
      <c r="J1523" s="184">
        <v>116</v>
      </c>
      <c r="K1523" s="184">
        <f t="shared" si="25"/>
        <v>22620</v>
      </c>
      <c r="L1523" s="21" t="s">
        <v>437</v>
      </c>
      <c r="M1523" s="3" t="s">
        <v>4103</v>
      </c>
      <c r="N1523" s="46" t="s">
        <v>2405</v>
      </c>
    </row>
    <row r="1524" spans="1:14" ht="30" x14ac:dyDescent="0.25">
      <c r="A1524" s="61">
        <v>1520</v>
      </c>
      <c r="B1524" s="3" t="s">
        <v>3604</v>
      </c>
      <c r="C1524" s="126" t="s">
        <v>3605</v>
      </c>
      <c r="D1524" s="21" t="s">
        <v>3606</v>
      </c>
      <c r="E1524" s="60"/>
      <c r="F1524" s="60"/>
      <c r="G1524" s="1" t="s">
        <v>1632</v>
      </c>
      <c r="H1524" s="159" t="s">
        <v>83</v>
      </c>
      <c r="I1524" s="184">
        <v>606</v>
      </c>
      <c r="J1524" s="184">
        <v>205</v>
      </c>
      <c r="K1524" s="184">
        <f t="shared" si="25"/>
        <v>124230</v>
      </c>
      <c r="L1524" s="21" t="s">
        <v>437</v>
      </c>
      <c r="M1524" s="3" t="s">
        <v>4103</v>
      </c>
      <c r="N1524" s="46" t="s">
        <v>2405</v>
      </c>
    </row>
    <row r="1525" spans="1:14" ht="30" x14ac:dyDescent="0.25">
      <c r="A1525" s="61">
        <v>1521</v>
      </c>
      <c r="B1525" s="60"/>
      <c r="C1525" s="152" t="s">
        <v>3607</v>
      </c>
      <c r="D1525" s="105" t="s">
        <v>3608</v>
      </c>
      <c r="E1525" s="60"/>
      <c r="F1525" s="60"/>
      <c r="G1525" s="1" t="s">
        <v>1632</v>
      </c>
      <c r="H1525" s="159" t="s">
        <v>83</v>
      </c>
      <c r="I1525" s="184">
        <v>60</v>
      </c>
      <c r="J1525" s="184">
        <v>132</v>
      </c>
      <c r="K1525" s="184">
        <f t="shared" si="25"/>
        <v>7920</v>
      </c>
      <c r="L1525" s="21" t="s">
        <v>437</v>
      </c>
      <c r="M1525" s="3" t="s">
        <v>4103</v>
      </c>
      <c r="N1525" s="46" t="s">
        <v>2405</v>
      </c>
    </row>
    <row r="1526" spans="1:14" ht="30" x14ac:dyDescent="0.25">
      <c r="A1526" s="61">
        <v>1522</v>
      </c>
      <c r="B1526" s="60"/>
      <c r="C1526" s="152" t="s">
        <v>3609</v>
      </c>
      <c r="D1526" s="105" t="s">
        <v>3610</v>
      </c>
      <c r="E1526" s="60"/>
      <c r="F1526" s="60"/>
      <c r="G1526" s="1" t="s">
        <v>1632</v>
      </c>
      <c r="H1526" s="159" t="s">
        <v>83</v>
      </c>
      <c r="I1526" s="184">
        <v>20</v>
      </c>
      <c r="J1526" s="184">
        <v>900</v>
      </c>
      <c r="K1526" s="184">
        <f t="shared" si="25"/>
        <v>18000</v>
      </c>
      <c r="L1526" s="21" t="s">
        <v>1742</v>
      </c>
      <c r="M1526" s="3" t="s">
        <v>4103</v>
      </c>
      <c r="N1526" s="46" t="s">
        <v>2405</v>
      </c>
    </row>
    <row r="1527" spans="1:14" ht="30" x14ac:dyDescent="0.25">
      <c r="A1527" s="61">
        <v>1523</v>
      </c>
      <c r="B1527" s="263"/>
      <c r="C1527" s="294" t="s">
        <v>3611</v>
      </c>
      <c r="D1527" s="21" t="s">
        <v>3612</v>
      </c>
      <c r="E1527" s="60"/>
      <c r="F1527" s="60"/>
      <c r="G1527" s="1" t="s">
        <v>1632</v>
      </c>
      <c r="H1527" s="159" t="s">
        <v>83</v>
      </c>
      <c r="I1527" s="184">
        <v>7</v>
      </c>
      <c r="J1527" s="184">
        <v>1500</v>
      </c>
      <c r="K1527" s="184">
        <f t="shared" si="25"/>
        <v>10500</v>
      </c>
      <c r="L1527" s="21" t="s">
        <v>1742</v>
      </c>
      <c r="M1527" s="3" t="s">
        <v>4103</v>
      </c>
      <c r="N1527" s="46" t="s">
        <v>2405</v>
      </c>
    </row>
    <row r="1528" spans="1:14" ht="30" x14ac:dyDescent="0.25">
      <c r="A1528" s="61">
        <v>1524</v>
      </c>
      <c r="B1528" s="263"/>
      <c r="C1528" s="294" t="s">
        <v>3613</v>
      </c>
      <c r="D1528" s="21" t="s">
        <v>3614</v>
      </c>
      <c r="E1528" s="60"/>
      <c r="F1528" s="60"/>
      <c r="G1528" s="1" t="s">
        <v>1632</v>
      </c>
      <c r="H1528" s="159" t="s">
        <v>83</v>
      </c>
      <c r="I1528" s="184">
        <v>7</v>
      </c>
      <c r="J1528" s="184">
        <v>2100</v>
      </c>
      <c r="K1528" s="184">
        <f t="shared" si="25"/>
        <v>14700</v>
      </c>
      <c r="L1528" s="21" t="s">
        <v>1742</v>
      </c>
      <c r="M1528" s="3" t="s">
        <v>4103</v>
      </c>
      <c r="N1528" s="46" t="s">
        <v>2405</v>
      </c>
    </row>
    <row r="1529" spans="1:14" ht="30" x14ac:dyDescent="0.25">
      <c r="A1529" s="61">
        <v>1525</v>
      </c>
      <c r="B1529" s="263" t="s">
        <v>3615</v>
      </c>
      <c r="C1529" s="294" t="s">
        <v>3616</v>
      </c>
      <c r="D1529" s="21" t="s">
        <v>3617</v>
      </c>
      <c r="E1529" s="60"/>
      <c r="F1529" s="60"/>
      <c r="G1529" s="1" t="s">
        <v>1632</v>
      </c>
      <c r="H1529" s="159" t="s">
        <v>83</v>
      </c>
      <c r="I1529" s="184">
        <v>6</v>
      </c>
      <c r="J1529" s="184">
        <v>150</v>
      </c>
      <c r="K1529" s="184">
        <f t="shared" si="25"/>
        <v>900</v>
      </c>
      <c r="L1529" s="21" t="s">
        <v>1742</v>
      </c>
      <c r="M1529" s="3" t="s">
        <v>4103</v>
      </c>
      <c r="N1529" s="46" t="s">
        <v>2405</v>
      </c>
    </row>
    <row r="1530" spans="1:14" ht="30" x14ac:dyDescent="0.25">
      <c r="A1530" s="61">
        <v>1526</v>
      </c>
      <c r="B1530" s="290"/>
      <c r="C1530" s="144" t="s">
        <v>3618</v>
      </c>
      <c r="D1530" s="105" t="s">
        <v>3619</v>
      </c>
      <c r="E1530" s="60"/>
      <c r="F1530" s="60"/>
      <c r="G1530" s="159" t="s">
        <v>1399</v>
      </c>
      <c r="H1530" s="159" t="s">
        <v>83</v>
      </c>
      <c r="I1530" s="184">
        <v>18</v>
      </c>
      <c r="J1530" s="184">
        <v>1800</v>
      </c>
      <c r="K1530" s="184">
        <f t="shared" si="25"/>
        <v>32400</v>
      </c>
      <c r="L1530" s="21" t="s">
        <v>1742</v>
      </c>
      <c r="M1530" s="3" t="s">
        <v>4103</v>
      </c>
      <c r="N1530" s="194" t="s">
        <v>2405</v>
      </c>
    </row>
    <row r="1531" spans="1:14" ht="30" x14ac:dyDescent="0.25">
      <c r="A1531" s="61">
        <v>1527</v>
      </c>
      <c r="B1531" s="290"/>
      <c r="C1531" s="144" t="s">
        <v>3620</v>
      </c>
      <c r="D1531" s="105" t="s">
        <v>3621</v>
      </c>
      <c r="E1531" s="60"/>
      <c r="F1531" s="60"/>
      <c r="G1531" s="159" t="s">
        <v>1399</v>
      </c>
      <c r="H1531" s="159" t="s">
        <v>83</v>
      </c>
      <c r="I1531" s="184">
        <v>41</v>
      </c>
      <c r="J1531" s="184">
        <v>2300</v>
      </c>
      <c r="K1531" s="184">
        <f t="shared" si="25"/>
        <v>94300</v>
      </c>
      <c r="L1531" s="21" t="s">
        <v>1742</v>
      </c>
      <c r="M1531" s="3" t="s">
        <v>4103</v>
      </c>
      <c r="N1531" s="46" t="s">
        <v>2405</v>
      </c>
    </row>
    <row r="1532" spans="1:14" ht="30" x14ac:dyDescent="0.25">
      <c r="A1532" s="61">
        <v>1528</v>
      </c>
      <c r="B1532" s="290"/>
      <c r="C1532" s="144" t="s">
        <v>3622</v>
      </c>
      <c r="D1532" s="105" t="s">
        <v>3623</v>
      </c>
      <c r="E1532" s="60"/>
      <c r="F1532" s="60"/>
      <c r="G1532" s="159" t="s">
        <v>1399</v>
      </c>
      <c r="H1532" s="159" t="s">
        <v>83</v>
      </c>
      <c r="I1532" s="184">
        <v>37</v>
      </c>
      <c r="J1532" s="184">
        <v>2800</v>
      </c>
      <c r="K1532" s="184">
        <f t="shared" si="25"/>
        <v>103600</v>
      </c>
      <c r="L1532" s="21" t="s">
        <v>1742</v>
      </c>
      <c r="M1532" s="3" t="s">
        <v>4103</v>
      </c>
      <c r="N1532" s="46" t="s">
        <v>2405</v>
      </c>
    </row>
    <row r="1533" spans="1:14" ht="30" x14ac:dyDescent="0.25">
      <c r="A1533" s="61">
        <v>1529</v>
      </c>
      <c r="B1533" s="290"/>
      <c r="C1533" s="144" t="s">
        <v>3624</v>
      </c>
      <c r="D1533" s="105" t="s">
        <v>3625</v>
      </c>
      <c r="E1533" s="60"/>
      <c r="F1533" s="60"/>
      <c r="G1533" s="159" t="s">
        <v>1399</v>
      </c>
      <c r="H1533" s="159" t="s">
        <v>83</v>
      </c>
      <c r="I1533" s="184">
        <v>19</v>
      </c>
      <c r="J1533" s="184">
        <v>4800</v>
      </c>
      <c r="K1533" s="184">
        <f t="shared" si="25"/>
        <v>91200</v>
      </c>
      <c r="L1533" s="21" t="s">
        <v>1742</v>
      </c>
      <c r="M1533" s="3" t="s">
        <v>4103</v>
      </c>
      <c r="N1533" s="46" t="s">
        <v>2405</v>
      </c>
    </row>
    <row r="1534" spans="1:14" ht="30" x14ac:dyDescent="0.25">
      <c r="A1534" s="61">
        <v>1530</v>
      </c>
      <c r="B1534" s="290"/>
      <c r="C1534" s="144" t="s">
        <v>3626</v>
      </c>
      <c r="D1534" s="105" t="s">
        <v>3627</v>
      </c>
      <c r="E1534" s="60"/>
      <c r="F1534" s="60"/>
      <c r="G1534" s="159" t="s">
        <v>1399</v>
      </c>
      <c r="H1534" s="159" t="s">
        <v>83</v>
      </c>
      <c r="I1534" s="184">
        <v>9</v>
      </c>
      <c r="J1534" s="184">
        <v>11900</v>
      </c>
      <c r="K1534" s="184">
        <f t="shared" si="25"/>
        <v>107100</v>
      </c>
      <c r="L1534" s="21" t="s">
        <v>1742</v>
      </c>
      <c r="M1534" s="3" t="s">
        <v>4103</v>
      </c>
      <c r="N1534" s="46" t="s">
        <v>2405</v>
      </c>
    </row>
    <row r="1535" spans="1:14" ht="30" x14ac:dyDescent="0.25">
      <c r="A1535" s="61">
        <v>1531</v>
      </c>
      <c r="B1535" s="290"/>
      <c r="C1535" s="144" t="s">
        <v>3628</v>
      </c>
      <c r="D1535" s="105" t="s">
        <v>3629</v>
      </c>
      <c r="E1535" s="60"/>
      <c r="F1535" s="60"/>
      <c r="G1535" s="159" t="s">
        <v>1399</v>
      </c>
      <c r="H1535" s="159" t="s">
        <v>83</v>
      </c>
      <c r="I1535" s="184">
        <v>4</v>
      </c>
      <c r="J1535" s="184">
        <v>18800</v>
      </c>
      <c r="K1535" s="184">
        <f t="shared" si="25"/>
        <v>75200</v>
      </c>
      <c r="L1535" s="21" t="s">
        <v>1742</v>
      </c>
      <c r="M1535" s="3" t="s">
        <v>4103</v>
      </c>
      <c r="N1535" s="46" t="s">
        <v>2405</v>
      </c>
    </row>
    <row r="1536" spans="1:14" ht="30" x14ac:dyDescent="0.25">
      <c r="A1536" s="61">
        <v>1532</v>
      </c>
      <c r="B1536" s="60"/>
      <c r="C1536" s="152" t="s">
        <v>3630</v>
      </c>
      <c r="D1536" s="105" t="s">
        <v>3631</v>
      </c>
      <c r="E1536" s="60"/>
      <c r="F1536" s="60"/>
      <c r="G1536" s="1" t="s">
        <v>1632</v>
      </c>
      <c r="H1536" s="159" t="s">
        <v>419</v>
      </c>
      <c r="I1536" s="184">
        <v>32</v>
      </c>
      <c r="J1536" s="184">
        <v>450</v>
      </c>
      <c r="K1536" s="184">
        <f t="shared" si="25"/>
        <v>14400</v>
      </c>
      <c r="L1536" s="21" t="s">
        <v>1742</v>
      </c>
      <c r="M1536" s="3" t="s">
        <v>4103</v>
      </c>
      <c r="N1536" s="46" t="s">
        <v>2405</v>
      </c>
    </row>
    <row r="1537" spans="1:14" ht="30" x14ac:dyDescent="0.25">
      <c r="A1537" s="61">
        <v>1533</v>
      </c>
      <c r="B1537" s="3"/>
      <c r="C1537" s="248" t="s">
        <v>3632</v>
      </c>
      <c r="D1537" s="112" t="s">
        <v>3633</v>
      </c>
      <c r="E1537" s="60"/>
      <c r="F1537" s="60"/>
      <c r="G1537" s="1" t="s">
        <v>1632</v>
      </c>
      <c r="H1537" s="159" t="s">
        <v>83</v>
      </c>
      <c r="I1537" s="184">
        <v>8</v>
      </c>
      <c r="J1537" s="184">
        <v>1800</v>
      </c>
      <c r="K1537" s="184">
        <f t="shared" si="25"/>
        <v>14400</v>
      </c>
      <c r="L1537" s="21" t="s">
        <v>1742</v>
      </c>
      <c r="M1537" s="3" t="s">
        <v>4103</v>
      </c>
      <c r="N1537" s="46" t="s">
        <v>2405</v>
      </c>
    </row>
    <row r="1538" spans="1:14" ht="30" x14ac:dyDescent="0.25">
      <c r="A1538" s="61">
        <v>1534</v>
      </c>
      <c r="B1538" s="3" t="s">
        <v>3634</v>
      </c>
      <c r="C1538" s="119" t="s">
        <v>3635</v>
      </c>
      <c r="D1538" s="21" t="s">
        <v>3636</v>
      </c>
      <c r="E1538" s="60"/>
      <c r="F1538" s="60"/>
      <c r="G1538" s="159" t="s">
        <v>1399</v>
      </c>
      <c r="H1538" s="159" t="s">
        <v>83</v>
      </c>
      <c r="I1538" s="184">
        <v>44</v>
      </c>
      <c r="J1538" s="184">
        <v>4160</v>
      </c>
      <c r="K1538" s="184">
        <f t="shared" si="25"/>
        <v>183040</v>
      </c>
      <c r="L1538" s="21" t="s">
        <v>1742</v>
      </c>
      <c r="M1538" s="3" t="s">
        <v>4103</v>
      </c>
      <c r="N1538" s="46" t="s">
        <v>2405</v>
      </c>
    </row>
    <row r="1539" spans="1:14" ht="30" x14ac:dyDescent="0.25">
      <c r="A1539" s="61">
        <v>1535</v>
      </c>
      <c r="B1539" s="3"/>
      <c r="C1539" s="248" t="s">
        <v>3637</v>
      </c>
      <c r="D1539" s="112" t="s">
        <v>3638</v>
      </c>
      <c r="E1539" s="60"/>
      <c r="F1539" s="60"/>
      <c r="G1539" s="159" t="s">
        <v>1399</v>
      </c>
      <c r="H1539" s="159" t="s">
        <v>83</v>
      </c>
      <c r="I1539" s="184">
        <v>500</v>
      </c>
      <c r="J1539" s="184">
        <v>100</v>
      </c>
      <c r="K1539" s="184">
        <f t="shared" si="25"/>
        <v>50000</v>
      </c>
      <c r="L1539" s="21" t="s">
        <v>1744</v>
      </c>
      <c r="M1539" s="3" t="s">
        <v>4103</v>
      </c>
      <c r="N1539" s="46" t="s">
        <v>2405</v>
      </c>
    </row>
    <row r="1540" spans="1:14" ht="30" x14ac:dyDescent="0.25">
      <c r="A1540" s="61">
        <v>1536</v>
      </c>
      <c r="B1540" s="3"/>
      <c r="C1540" s="248" t="s">
        <v>3639</v>
      </c>
      <c r="D1540" s="112" t="s">
        <v>3640</v>
      </c>
      <c r="E1540" s="60"/>
      <c r="F1540" s="60"/>
      <c r="G1540" s="159" t="s">
        <v>1399</v>
      </c>
      <c r="H1540" s="159" t="s">
        <v>83</v>
      </c>
      <c r="I1540" s="184">
        <v>500</v>
      </c>
      <c r="J1540" s="184">
        <v>128</v>
      </c>
      <c r="K1540" s="184">
        <f t="shared" si="25"/>
        <v>64000</v>
      </c>
      <c r="L1540" s="21" t="s">
        <v>1744</v>
      </c>
      <c r="M1540" s="3" t="s">
        <v>4103</v>
      </c>
      <c r="N1540" s="46" t="s">
        <v>2405</v>
      </c>
    </row>
    <row r="1541" spans="1:14" ht="30" x14ac:dyDescent="0.25">
      <c r="A1541" s="61">
        <v>1537</v>
      </c>
      <c r="B1541" s="3"/>
      <c r="C1541" s="248" t="s">
        <v>3641</v>
      </c>
      <c r="D1541" s="112" t="s">
        <v>3642</v>
      </c>
      <c r="E1541" s="60"/>
      <c r="F1541" s="60"/>
      <c r="G1541" s="159" t="s">
        <v>1399</v>
      </c>
      <c r="H1541" s="159" t="s">
        <v>83</v>
      </c>
      <c r="I1541" s="184">
        <v>500</v>
      </c>
      <c r="J1541" s="184">
        <v>202</v>
      </c>
      <c r="K1541" s="184">
        <f t="shared" si="25"/>
        <v>101000</v>
      </c>
      <c r="L1541" s="21" t="s">
        <v>1744</v>
      </c>
      <c r="M1541" s="3" t="s">
        <v>4103</v>
      </c>
      <c r="N1541" s="46" t="s">
        <v>2405</v>
      </c>
    </row>
    <row r="1542" spans="1:14" ht="30" x14ac:dyDescent="0.25">
      <c r="A1542" s="61">
        <v>1538</v>
      </c>
      <c r="B1542" s="263" t="s">
        <v>3643</v>
      </c>
      <c r="C1542" s="248" t="s">
        <v>3644</v>
      </c>
      <c r="D1542" s="112" t="s">
        <v>3645</v>
      </c>
      <c r="E1542" s="60"/>
      <c r="F1542" s="60"/>
      <c r="G1542" s="159" t="s">
        <v>1399</v>
      </c>
      <c r="H1542" s="159" t="s">
        <v>83</v>
      </c>
      <c r="I1542" s="184">
        <v>10</v>
      </c>
      <c r="J1542" s="184">
        <v>40000</v>
      </c>
      <c r="K1542" s="184">
        <f t="shared" si="25"/>
        <v>400000</v>
      </c>
      <c r="L1542" s="21" t="s">
        <v>1744</v>
      </c>
      <c r="M1542" s="3" t="s">
        <v>4103</v>
      </c>
      <c r="N1542" s="46" t="s">
        <v>2405</v>
      </c>
    </row>
    <row r="1543" spans="1:14" ht="30" x14ac:dyDescent="0.25">
      <c r="A1543" s="61">
        <v>1539</v>
      </c>
      <c r="B1543" s="115"/>
      <c r="C1543" s="147" t="s">
        <v>3646</v>
      </c>
      <c r="D1543" s="21" t="s">
        <v>3647</v>
      </c>
      <c r="E1543" s="60"/>
      <c r="F1543" s="60"/>
      <c r="G1543" s="159" t="s">
        <v>1399</v>
      </c>
      <c r="H1543" s="159" t="s">
        <v>83</v>
      </c>
      <c r="I1543" s="184">
        <v>50</v>
      </c>
      <c r="J1543" s="184">
        <v>100</v>
      </c>
      <c r="K1543" s="184">
        <f t="shared" ref="K1543:K1606" si="26">I1543*J1543</f>
        <v>5000</v>
      </c>
      <c r="L1543" s="21" t="s">
        <v>1744</v>
      </c>
      <c r="M1543" s="3" t="s">
        <v>4103</v>
      </c>
      <c r="N1543" s="46" t="s">
        <v>2405</v>
      </c>
    </row>
    <row r="1544" spans="1:14" ht="30" x14ac:dyDescent="0.25">
      <c r="A1544" s="61">
        <v>1540</v>
      </c>
      <c r="B1544" s="115"/>
      <c r="C1544" s="147" t="s">
        <v>3648</v>
      </c>
      <c r="D1544" s="21" t="s">
        <v>3649</v>
      </c>
      <c r="E1544" s="60"/>
      <c r="F1544" s="60"/>
      <c r="G1544" s="159" t="s">
        <v>1399</v>
      </c>
      <c r="H1544" s="159" t="s">
        <v>83</v>
      </c>
      <c r="I1544" s="184">
        <v>50</v>
      </c>
      <c r="J1544" s="184">
        <v>243</v>
      </c>
      <c r="K1544" s="184">
        <f t="shared" si="26"/>
        <v>12150</v>
      </c>
      <c r="L1544" s="21" t="s">
        <v>1744</v>
      </c>
      <c r="M1544" s="3" t="s">
        <v>4103</v>
      </c>
      <c r="N1544" s="46" t="s">
        <v>2405</v>
      </c>
    </row>
    <row r="1545" spans="1:14" ht="30" x14ac:dyDescent="0.25">
      <c r="A1545" s="61">
        <v>1541</v>
      </c>
      <c r="B1545" s="40" t="s">
        <v>3650</v>
      </c>
      <c r="C1545" s="294" t="s">
        <v>3651</v>
      </c>
      <c r="D1545" s="21" t="s">
        <v>3652</v>
      </c>
      <c r="E1545" s="60"/>
      <c r="F1545" s="60"/>
      <c r="G1545" s="159" t="s">
        <v>1399</v>
      </c>
      <c r="H1545" s="159" t="s">
        <v>83</v>
      </c>
      <c r="I1545" s="184">
        <v>80</v>
      </c>
      <c r="J1545" s="184">
        <v>185</v>
      </c>
      <c r="K1545" s="184">
        <f t="shared" si="26"/>
        <v>14800</v>
      </c>
      <c r="L1545" s="21" t="s">
        <v>1744</v>
      </c>
      <c r="M1545" s="3" t="s">
        <v>4103</v>
      </c>
      <c r="N1545" s="46" t="s">
        <v>2405</v>
      </c>
    </row>
    <row r="1546" spans="1:14" ht="30" x14ac:dyDescent="0.25">
      <c r="A1546" s="61">
        <v>1542</v>
      </c>
      <c r="B1546" s="40"/>
      <c r="C1546" s="294" t="s">
        <v>3653</v>
      </c>
      <c r="D1546" s="21" t="s">
        <v>3654</v>
      </c>
      <c r="E1546" s="60"/>
      <c r="F1546" s="60"/>
      <c r="G1546" s="159" t="s">
        <v>1399</v>
      </c>
      <c r="H1546" s="159" t="s">
        <v>83</v>
      </c>
      <c r="I1546" s="184">
        <v>36</v>
      </c>
      <c r="J1546" s="184">
        <v>195</v>
      </c>
      <c r="K1546" s="184">
        <f t="shared" si="26"/>
        <v>7020</v>
      </c>
      <c r="L1546" s="21" t="s">
        <v>1744</v>
      </c>
      <c r="M1546" s="3" t="s">
        <v>4103</v>
      </c>
      <c r="N1546" s="46" t="s">
        <v>2405</v>
      </c>
    </row>
    <row r="1547" spans="1:14" ht="30" x14ac:dyDescent="0.25">
      <c r="A1547" s="61">
        <v>1543</v>
      </c>
      <c r="B1547" s="40"/>
      <c r="C1547" s="294" t="s">
        <v>3655</v>
      </c>
      <c r="D1547" s="21" t="s">
        <v>3656</v>
      </c>
      <c r="E1547" s="60"/>
      <c r="F1547" s="60"/>
      <c r="G1547" s="159" t="s">
        <v>1399</v>
      </c>
      <c r="H1547" s="159" t="s">
        <v>83</v>
      </c>
      <c r="I1547" s="184">
        <v>10</v>
      </c>
      <c r="J1547" s="184">
        <v>225</v>
      </c>
      <c r="K1547" s="184">
        <f t="shared" si="26"/>
        <v>2250</v>
      </c>
      <c r="L1547" s="21" t="s">
        <v>1744</v>
      </c>
      <c r="M1547" s="3" t="s">
        <v>4103</v>
      </c>
      <c r="N1547" s="46" t="s">
        <v>2405</v>
      </c>
    </row>
    <row r="1548" spans="1:14" ht="30" x14ac:dyDescent="0.25">
      <c r="A1548" s="61">
        <v>1544</v>
      </c>
      <c r="B1548" s="40"/>
      <c r="C1548" s="294" t="s">
        <v>3657</v>
      </c>
      <c r="D1548" s="21" t="s">
        <v>3658</v>
      </c>
      <c r="E1548" s="60"/>
      <c r="F1548" s="60"/>
      <c r="G1548" s="159" t="s">
        <v>1399</v>
      </c>
      <c r="H1548" s="159" t="s">
        <v>83</v>
      </c>
      <c r="I1548" s="184">
        <v>10</v>
      </c>
      <c r="J1548" s="184">
        <v>480</v>
      </c>
      <c r="K1548" s="184">
        <f t="shared" si="26"/>
        <v>4800</v>
      </c>
      <c r="L1548" s="21" t="s">
        <v>1744</v>
      </c>
      <c r="M1548" s="3" t="s">
        <v>4103</v>
      </c>
      <c r="N1548" s="46" t="s">
        <v>2405</v>
      </c>
    </row>
    <row r="1549" spans="1:14" ht="30" x14ac:dyDescent="0.25">
      <c r="A1549" s="61">
        <v>1545</v>
      </c>
      <c r="B1549" s="40"/>
      <c r="C1549" s="294" t="s">
        <v>3659</v>
      </c>
      <c r="D1549" s="21" t="s">
        <v>3660</v>
      </c>
      <c r="E1549" s="60"/>
      <c r="F1549" s="60"/>
      <c r="G1549" s="159" t="s">
        <v>1399</v>
      </c>
      <c r="H1549" s="159" t="s">
        <v>83</v>
      </c>
      <c r="I1549" s="184">
        <v>10</v>
      </c>
      <c r="J1549" s="184">
        <v>480</v>
      </c>
      <c r="K1549" s="184">
        <f t="shared" si="26"/>
        <v>4800</v>
      </c>
      <c r="L1549" s="21" t="s">
        <v>1744</v>
      </c>
      <c r="M1549" s="3" t="s">
        <v>4103</v>
      </c>
      <c r="N1549" s="46" t="s">
        <v>2405</v>
      </c>
    </row>
    <row r="1550" spans="1:14" ht="30" x14ac:dyDescent="0.25">
      <c r="A1550" s="61">
        <v>1546</v>
      </c>
      <c r="B1550" s="263" t="s">
        <v>3661</v>
      </c>
      <c r="C1550" s="248" t="s">
        <v>3662</v>
      </c>
      <c r="D1550" s="112" t="s">
        <v>3663</v>
      </c>
      <c r="E1550" s="60"/>
      <c r="F1550" s="60"/>
      <c r="G1550" s="159" t="s">
        <v>1399</v>
      </c>
      <c r="H1550" s="159" t="s">
        <v>83</v>
      </c>
      <c r="I1550" s="184">
        <v>550</v>
      </c>
      <c r="J1550" s="184">
        <v>222</v>
      </c>
      <c r="K1550" s="184">
        <f t="shared" si="26"/>
        <v>122100</v>
      </c>
      <c r="L1550" s="21" t="s">
        <v>1744</v>
      </c>
      <c r="M1550" s="3" t="s">
        <v>4103</v>
      </c>
      <c r="N1550" s="46" t="s">
        <v>2405</v>
      </c>
    </row>
    <row r="1551" spans="1:14" ht="30" x14ac:dyDescent="0.25">
      <c r="A1551" s="61">
        <v>1547</v>
      </c>
      <c r="B1551" s="263" t="s">
        <v>3661</v>
      </c>
      <c r="C1551" s="248" t="s">
        <v>3664</v>
      </c>
      <c r="D1551" s="112" t="s">
        <v>3665</v>
      </c>
      <c r="E1551" s="60"/>
      <c r="F1551" s="60"/>
      <c r="G1551" s="159" t="s">
        <v>1399</v>
      </c>
      <c r="H1551" s="159" t="s">
        <v>83</v>
      </c>
      <c r="I1551" s="184">
        <v>250</v>
      </c>
      <c r="J1551" s="184">
        <v>310</v>
      </c>
      <c r="K1551" s="184">
        <f t="shared" si="26"/>
        <v>77500</v>
      </c>
      <c r="L1551" s="21" t="s">
        <v>1744</v>
      </c>
      <c r="M1551" s="3" t="s">
        <v>4103</v>
      </c>
      <c r="N1551" s="46" t="s">
        <v>2405</v>
      </c>
    </row>
    <row r="1552" spans="1:14" ht="30" x14ac:dyDescent="0.25">
      <c r="A1552" s="61">
        <v>1548</v>
      </c>
      <c r="B1552" s="263" t="s">
        <v>3661</v>
      </c>
      <c r="C1552" s="248" t="s">
        <v>3666</v>
      </c>
      <c r="D1552" s="112" t="s">
        <v>3667</v>
      </c>
      <c r="E1552" s="60"/>
      <c r="F1552" s="60"/>
      <c r="G1552" s="159" t="s">
        <v>1399</v>
      </c>
      <c r="H1552" s="159" t="s">
        <v>83</v>
      </c>
      <c r="I1552" s="184">
        <v>300</v>
      </c>
      <c r="J1552" s="184">
        <v>243</v>
      </c>
      <c r="K1552" s="184">
        <f t="shared" si="26"/>
        <v>72900</v>
      </c>
      <c r="L1552" s="21" t="s">
        <v>1744</v>
      </c>
      <c r="M1552" s="3" t="s">
        <v>4103</v>
      </c>
      <c r="N1552" s="46" t="s">
        <v>2405</v>
      </c>
    </row>
    <row r="1553" spans="1:14" ht="30" x14ac:dyDescent="0.25">
      <c r="A1553" s="61">
        <v>1549</v>
      </c>
      <c r="B1553" s="3"/>
      <c r="C1553" s="248" t="s">
        <v>3668</v>
      </c>
      <c r="D1553" s="112" t="s">
        <v>3669</v>
      </c>
      <c r="E1553" s="60"/>
      <c r="F1553" s="60"/>
      <c r="G1553" s="159" t="s">
        <v>1399</v>
      </c>
      <c r="H1553" s="159" t="s">
        <v>83</v>
      </c>
      <c r="I1553" s="184">
        <v>5</v>
      </c>
      <c r="J1553" s="184">
        <v>15700</v>
      </c>
      <c r="K1553" s="184">
        <f t="shared" si="26"/>
        <v>78500</v>
      </c>
      <c r="L1553" s="21" t="s">
        <v>1744</v>
      </c>
      <c r="M1553" s="3" t="s">
        <v>4103</v>
      </c>
      <c r="N1553" s="46" t="s">
        <v>2405</v>
      </c>
    </row>
    <row r="1554" spans="1:14" ht="30" x14ac:dyDescent="0.25">
      <c r="A1554" s="61">
        <v>1550</v>
      </c>
      <c r="B1554" s="3"/>
      <c r="C1554" s="248" t="s">
        <v>3670</v>
      </c>
      <c r="D1554" s="112" t="s">
        <v>3671</v>
      </c>
      <c r="E1554" s="60"/>
      <c r="F1554" s="60"/>
      <c r="G1554" s="159" t="s">
        <v>1399</v>
      </c>
      <c r="H1554" s="159" t="s">
        <v>83</v>
      </c>
      <c r="I1554" s="184">
        <v>5</v>
      </c>
      <c r="J1554" s="184">
        <v>11200</v>
      </c>
      <c r="K1554" s="184">
        <f t="shared" si="26"/>
        <v>56000</v>
      </c>
      <c r="L1554" s="21" t="s">
        <v>1744</v>
      </c>
      <c r="M1554" s="3" t="s">
        <v>4103</v>
      </c>
      <c r="N1554" s="46" t="s">
        <v>2405</v>
      </c>
    </row>
    <row r="1555" spans="1:14" ht="30" x14ac:dyDescent="0.25">
      <c r="A1555" s="61">
        <v>1551</v>
      </c>
      <c r="B1555" s="3"/>
      <c r="C1555" s="248" t="s">
        <v>3672</v>
      </c>
      <c r="D1555" s="112" t="s">
        <v>3673</v>
      </c>
      <c r="E1555" s="60"/>
      <c r="F1555" s="60"/>
      <c r="G1555" s="159" t="s">
        <v>1399</v>
      </c>
      <c r="H1555" s="159" t="s">
        <v>83</v>
      </c>
      <c r="I1555" s="184">
        <v>5</v>
      </c>
      <c r="J1555" s="184">
        <v>32500</v>
      </c>
      <c r="K1555" s="184">
        <f t="shared" si="26"/>
        <v>162500</v>
      </c>
      <c r="L1555" s="21" t="s">
        <v>1744</v>
      </c>
      <c r="M1555" s="3" t="s">
        <v>4103</v>
      </c>
      <c r="N1555" s="46" t="s">
        <v>2405</v>
      </c>
    </row>
    <row r="1556" spans="1:14" ht="30" x14ac:dyDescent="0.25">
      <c r="A1556" s="61">
        <v>1552</v>
      </c>
      <c r="B1556" s="3"/>
      <c r="C1556" s="248" t="s">
        <v>3674</v>
      </c>
      <c r="D1556" s="112" t="s">
        <v>3675</v>
      </c>
      <c r="E1556" s="60"/>
      <c r="F1556" s="60"/>
      <c r="G1556" s="159" t="s">
        <v>1399</v>
      </c>
      <c r="H1556" s="159" t="s">
        <v>83</v>
      </c>
      <c r="I1556" s="184">
        <v>5</v>
      </c>
      <c r="J1556" s="184">
        <v>23300</v>
      </c>
      <c r="K1556" s="184">
        <f t="shared" si="26"/>
        <v>116500</v>
      </c>
      <c r="L1556" s="21" t="s">
        <v>1744</v>
      </c>
      <c r="M1556" s="3" t="s">
        <v>4103</v>
      </c>
      <c r="N1556" s="46" t="s">
        <v>2405</v>
      </c>
    </row>
    <row r="1557" spans="1:14" ht="30" x14ac:dyDescent="0.25">
      <c r="A1557" s="61">
        <v>1553</v>
      </c>
      <c r="B1557" s="263" t="s">
        <v>3676</v>
      </c>
      <c r="C1557" s="66" t="s">
        <v>3677</v>
      </c>
      <c r="D1557" s="110" t="s">
        <v>3678</v>
      </c>
      <c r="E1557" s="60"/>
      <c r="F1557" s="60"/>
      <c r="G1557" s="1" t="s">
        <v>1632</v>
      </c>
      <c r="H1557" s="159" t="s">
        <v>83</v>
      </c>
      <c r="I1557" s="184">
        <v>3</v>
      </c>
      <c r="J1557" s="184">
        <v>1786</v>
      </c>
      <c r="K1557" s="184">
        <f t="shared" si="26"/>
        <v>5358</v>
      </c>
      <c r="L1557" s="21" t="s">
        <v>1742</v>
      </c>
      <c r="M1557" s="3" t="s">
        <v>4103</v>
      </c>
      <c r="N1557" s="46" t="s">
        <v>2405</v>
      </c>
    </row>
    <row r="1558" spans="1:14" ht="30" x14ac:dyDescent="0.25">
      <c r="A1558" s="61">
        <v>1554</v>
      </c>
      <c r="B1558" s="1"/>
      <c r="C1558" s="113" t="s">
        <v>3679</v>
      </c>
      <c r="D1558" s="110" t="s">
        <v>3680</v>
      </c>
      <c r="E1558" s="60"/>
      <c r="F1558" s="60"/>
      <c r="G1558" s="1" t="s">
        <v>1632</v>
      </c>
      <c r="H1558" s="159" t="s">
        <v>83</v>
      </c>
      <c r="I1558" s="184">
        <v>1</v>
      </c>
      <c r="J1558" s="184">
        <v>2235</v>
      </c>
      <c r="K1558" s="184">
        <f t="shared" si="26"/>
        <v>2235</v>
      </c>
      <c r="L1558" s="21" t="s">
        <v>1742</v>
      </c>
      <c r="M1558" s="3" t="s">
        <v>4103</v>
      </c>
      <c r="N1558" s="46" t="s">
        <v>2405</v>
      </c>
    </row>
    <row r="1559" spans="1:14" ht="30" x14ac:dyDescent="0.25">
      <c r="A1559" s="61">
        <v>1555</v>
      </c>
      <c r="B1559" s="1"/>
      <c r="C1559" s="113" t="s">
        <v>3681</v>
      </c>
      <c r="D1559" s="110" t="s">
        <v>3682</v>
      </c>
      <c r="E1559" s="60"/>
      <c r="F1559" s="60"/>
      <c r="G1559" s="1" t="s">
        <v>1632</v>
      </c>
      <c r="H1559" s="159" t="s">
        <v>83</v>
      </c>
      <c r="I1559" s="184">
        <v>1</v>
      </c>
      <c r="J1559" s="184">
        <v>3125</v>
      </c>
      <c r="K1559" s="184">
        <f t="shared" si="26"/>
        <v>3125</v>
      </c>
      <c r="L1559" s="21" t="s">
        <v>1742</v>
      </c>
      <c r="M1559" s="3" t="s">
        <v>4103</v>
      </c>
      <c r="N1559" s="46" t="s">
        <v>2405</v>
      </c>
    </row>
    <row r="1560" spans="1:14" ht="30" x14ac:dyDescent="0.25">
      <c r="A1560" s="61">
        <v>1556</v>
      </c>
      <c r="B1560" s="3" t="s">
        <v>3661</v>
      </c>
      <c r="C1560" s="126" t="s">
        <v>3683</v>
      </c>
      <c r="D1560" s="21" t="s">
        <v>3684</v>
      </c>
      <c r="E1560" s="60"/>
      <c r="F1560" s="60"/>
      <c r="G1560" s="1" t="s">
        <v>1632</v>
      </c>
      <c r="H1560" s="159" t="s">
        <v>83</v>
      </c>
      <c r="I1560" s="184">
        <v>17</v>
      </c>
      <c r="J1560" s="184">
        <v>1200</v>
      </c>
      <c r="K1560" s="184">
        <f t="shared" si="26"/>
        <v>20400</v>
      </c>
      <c r="L1560" s="21" t="s">
        <v>1742</v>
      </c>
      <c r="M1560" s="3" t="s">
        <v>4103</v>
      </c>
      <c r="N1560" s="46" t="s">
        <v>2405</v>
      </c>
    </row>
    <row r="1561" spans="1:14" ht="30" x14ac:dyDescent="0.25">
      <c r="A1561" s="61">
        <v>1557</v>
      </c>
      <c r="B1561" s="115"/>
      <c r="C1561" s="147" t="s">
        <v>3685</v>
      </c>
      <c r="D1561" s="21" t="s">
        <v>3686</v>
      </c>
      <c r="E1561" s="60"/>
      <c r="F1561" s="60"/>
      <c r="G1561" s="1" t="s">
        <v>1632</v>
      </c>
      <c r="H1561" s="159" t="s">
        <v>419</v>
      </c>
      <c r="I1561" s="184">
        <v>5</v>
      </c>
      <c r="J1561" s="184">
        <v>1115</v>
      </c>
      <c r="K1561" s="184">
        <f t="shared" si="26"/>
        <v>5575</v>
      </c>
      <c r="L1561" s="21" t="s">
        <v>437</v>
      </c>
      <c r="M1561" s="3" t="s">
        <v>4103</v>
      </c>
      <c r="N1561" s="46" t="s">
        <v>2405</v>
      </c>
    </row>
    <row r="1562" spans="1:14" ht="30" x14ac:dyDescent="0.25">
      <c r="A1562" s="61">
        <v>1558</v>
      </c>
      <c r="B1562" s="290"/>
      <c r="C1562" s="144" t="s">
        <v>3687</v>
      </c>
      <c r="D1562" s="105" t="s">
        <v>3688</v>
      </c>
      <c r="E1562" s="60"/>
      <c r="F1562" s="60"/>
      <c r="G1562" s="159" t="s">
        <v>1399</v>
      </c>
      <c r="H1562" s="159" t="s">
        <v>86</v>
      </c>
      <c r="I1562" s="184">
        <v>421</v>
      </c>
      <c r="J1562" s="184">
        <v>700</v>
      </c>
      <c r="K1562" s="184">
        <f t="shared" si="26"/>
        <v>294700</v>
      </c>
      <c r="L1562" s="21" t="s">
        <v>437</v>
      </c>
      <c r="M1562" s="3" t="s">
        <v>4103</v>
      </c>
      <c r="N1562" s="46" t="s">
        <v>2405</v>
      </c>
    </row>
    <row r="1563" spans="1:14" ht="30" x14ac:dyDescent="0.25">
      <c r="A1563" s="61">
        <v>1559</v>
      </c>
      <c r="B1563" s="60"/>
      <c r="C1563" s="152" t="s">
        <v>3689</v>
      </c>
      <c r="D1563" s="153" t="s">
        <v>3690</v>
      </c>
      <c r="E1563" s="60"/>
      <c r="F1563" s="60"/>
      <c r="G1563" s="1" t="s">
        <v>1632</v>
      </c>
      <c r="H1563" s="159" t="s">
        <v>86</v>
      </c>
      <c r="I1563" s="184">
        <v>50</v>
      </c>
      <c r="J1563" s="184">
        <v>300</v>
      </c>
      <c r="K1563" s="184">
        <f t="shared" si="26"/>
        <v>15000</v>
      </c>
      <c r="L1563" s="21" t="s">
        <v>1742</v>
      </c>
      <c r="M1563" s="3" t="s">
        <v>4103</v>
      </c>
      <c r="N1563" s="46" t="s">
        <v>2405</v>
      </c>
    </row>
    <row r="1564" spans="1:14" ht="30" x14ac:dyDescent="0.25">
      <c r="A1564" s="61">
        <v>1560</v>
      </c>
      <c r="B1564" s="3"/>
      <c r="C1564" s="248" t="s">
        <v>3691</v>
      </c>
      <c r="D1564" s="112" t="s">
        <v>3692</v>
      </c>
      <c r="E1564" s="60"/>
      <c r="F1564" s="60"/>
      <c r="G1564" s="1" t="s">
        <v>1632</v>
      </c>
      <c r="H1564" s="159" t="s">
        <v>83</v>
      </c>
      <c r="I1564" s="184">
        <v>3</v>
      </c>
      <c r="J1564" s="184">
        <v>770</v>
      </c>
      <c r="K1564" s="184">
        <f t="shared" si="26"/>
        <v>2310</v>
      </c>
      <c r="L1564" s="21" t="s">
        <v>1742</v>
      </c>
      <c r="M1564" s="3" t="s">
        <v>4103</v>
      </c>
      <c r="N1564" s="46" t="s">
        <v>2405</v>
      </c>
    </row>
    <row r="1565" spans="1:14" ht="30" x14ac:dyDescent="0.25">
      <c r="A1565" s="61">
        <v>1561</v>
      </c>
      <c r="B1565" s="290"/>
      <c r="C1565" s="144" t="s">
        <v>3693</v>
      </c>
      <c r="D1565" s="105" t="s">
        <v>3694</v>
      </c>
      <c r="E1565" s="60"/>
      <c r="F1565" s="60"/>
      <c r="G1565" s="1" t="s">
        <v>1632</v>
      </c>
      <c r="H1565" s="159" t="s">
        <v>83</v>
      </c>
      <c r="I1565" s="184">
        <v>87</v>
      </c>
      <c r="J1565" s="184">
        <v>800</v>
      </c>
      <c r="K1565" s="184">
        <f t="shared" si="26"/>
        <v>69600</v>
      </c>
      <c r="L1565" s="21" t="s">
        <v>437</v>
      </c>
      <c r="M1565" s="3" t="s">
        <v>4103</v>
      </c>
      <c r="N1565" s="46" t="s">
        <v>2405</v>
      </c>
    </row>
    <row r="1566" spans="1:14" ht="30" x14ac:dyDescent="0.25">
      <c r="A1566" s="61">
        <v>1562</v>
      </c>
      <c r="B1566" s="290"/>
      <c r="C1566" s="144" t="s">
        <v>3695</v>
      </c>
      <c r="D1566" s="105" t="s">
        <v>3696</v>
      </c>
      <c r="E1566" s="60"/>
      <c r="F1566" s="60"/>
      <c r="G1566" s="1" t="s">
        <v>1632</v>
      </c>
      <c r="H1566" s="159" t="s">
        <v>83</v>
      </c>
      <c r="I1566" s="184">
        <v>99</v>
      </c>
      <c r="J1566" s="184">
        <v>1000</v>
      </c>
      <c r="K1566" s="184">
        <f t="shared" si="26"/>
        <v>99000</v>
      </c>
      <c r="L1566" s="21" t="s">
        <v>437</v>
      </c>
      <c r="M1566" s="3" t="s">
        <v>4103</v>
      </c>
      <c r="N1566" s="46" t="s">
        <v>2405</v>
      </c>
    </row>
    <row r="1567" spans="1:14" ht="30" x14ac:dyDescent="0.25">
      <c r="A1567" s="61">
        <v>1563</v>
      </c>
      <c r="B1567" s="115"/>
      <c r="C1567" s="144" t="s">
        <v>3697</v>
      </c>
      <c r="D1567" s="21" t="s">
        <v>3698</v>
      </c>
      <c r="E1567" s="60"/>
      <c r="F1567" s="60"/>
      <c r="G1567" s="1" t="s">
        <v>1632</v>
      </c>
      <c r="H1567" s="159" t="s">
        <v>83</v>
      </c>
      <c r="I1567" s="184">
        <v>16</v>
      </c>
      <c r="J1567" s="184">
        <v>1300</v>
      </c>
      <c r="K1567" s="184">
        <f t="shared" si="26"/>
        <v>20800</v>
      </c>
      <c r="L1567" s="21" t="s">
        <v>217</v>
      </c>
      <c r="M1567" s="3" t="s">
        <v>4103</v>
      </c>
      <c r="N1567" s="46" t="s">
        <v>2405</v>
      </c>
    </row>
    <row r="1568" spans="1:14" ht="30" x14ac:dyDescent="0.25">
      <c r="A1568" s="61">
        <v>1564</v>
      </c>
      <c r="B1568" s="263" t="s">
        <v>3699</v>
      </c>
      <c r="C1568" s="144" t="s">
        <v>3700</v>
      </c>
      <c r="D1568" s="118" t="s">
        <v>3701</v>
      </c>
      <c r="E1568" s="60"/>
      <c r="F1568" s="60"/>
      <c r="G1568" s="1" t="s">
        <v>1632</v>
      </c>
      <c r="H1568" s="159" t="s">
        <v>83</v>
      </c>
      <c r="I1568" s="184">
        <v>669</v>
      </c>
      <c r="J1568" s="184">
        <v>300</v>
      </c>
      <c r="K1568" s="184">
        <f t="shared" si="26"/>
        <v>200700</v>
      </c>
      <c r="L1568" s="21" t="s">
        <v>437</v>
      </c>
      <c r="M1568" s="3" t="s">
        <v>4103</v>
      </c>
      <c r="N1568" s="46" t="s">
        <v>2405</v>
      </c>
    </row>
    <row r="1569" spans="1:14" ht="30" x14ac:dyDescent="0.25">
      <c r="A1569" s="61">
        <v>1565</v>
      </c>
      <c r="B1569" s="60"/>
      <c r="C1569" s="144" t="s">
        <v>3702</v>
      </c>
      <c r="D1569" s="105" t="s">
        <v>3703</v>
      </c>
      <c r="E1569" s="60"/>
      <c r="F1569" s="60"/>
      <c r="G1569" s="1" t="s">
        <v>1632</v>
      </c>
      <c r="H1569" s="204" t="s">
        <v>227</v>
      </c>
      <c r="I1569" s="184">
        <v>50</v>
      </c>
      <c r="J1569" s="184">
        <v>100</v>
      </c>
      <c r="K1569" s="184">
        <f t="shared" si="26"/>
        <v>5000</v>
      </c>
      <c r="L1569" s="21" t="s">
        <v>437</v>
      </c>
      <c r="M1569" s="3" t="s">
        <v>4103</v>
      </c>
      <c r="N1569" s="46" t="s">
        <v>2405</v>
      </c>
    </row>
    <row r="1570" spans="1:14" ht="30" x14ac:dyDescent="0.25">
      <c r="A1570" s="61">
        <v>1566</v>
      </c>
      <c r="B1570" s="60"/>
      <c r="C1570" s="144" t="s">
        <v>3704</v>
      </c>
      <c r="D1570" s="105" t="s">
        <v>3705</v>
      </c>
      <c r="E1570" s="60"/>
      <c r="F1570" s="60"/>
      <c r="G1570" s="1" t="s">
        <v>1632</v>
      </c>
      <c r="H1570" s="204" t="s">
        <v>83</v>
      </c>
      <c r="I1570" s="184">
        <v>20</v>
      </c>
      <c r="J1570" s="184">
        <v>295</v>
      </c>
      <c r="K1570" s="184">
        <f t="shared" si="26"/>
        <v>5900</v>
      </c>
      <c r="L1570" s="21" t="s">
        <v>437</v>
      </c>
      <c r="M1570" s="3" t="s">
        <v>4103</v>
      </c>
      <c r="N1570" s="46" t="s">
        <v>2405</v>
      </c>
    </row>
    <row r="1571" spans="1:14" ht="30" x14ac:dyDescent="0.25">
      <c r="A1571" s="61">
        <v>1567</v>
      </c>
      <c r="B1571" s="304"/>
      <c r="C1571" s="144" t="s">
        <v>3706</v>
      </c>
      <c r="D1571" s="112" t="s">
        <v>3707</v>
      </c>
      <c r="E1571" s="60"/>
      <c r="F1571" s="60"/>
      <c r="G1571" s="1" t="s">
        <v>1632</v>
      </c>
      <c r="H1571" s="159" t="s">
        <v>83</v>
      </c>
      <c r="I1571" s="184">
        <v>20</v>
      </c>
      <c r="J1571" s="184">
        <v>350</v>
      </c>
      <c r="K1571" s="184">
        <f t="shared" si="26"/>
        <v>7000</v>
      </c>
      <c r="L1571" s="21" t="s">
        <v>1742</v>
      </c>
      <c r="M1571" s="3" t="s">
        <v>4103</v>
      </c>
      <c r="N1571" s="46" t="s">
        <v>2405</v>
      </c>
    </row>
    <row r="1572" spans="1:14" ht="45" x14ac:dyDescent="0.25">
      <c r="A1572" s="61">
        <v>1568</v>
      </c>
      <c r="B1572" s="3"/>
      <c r="C1572" s="248" t="s">
        <v>3708</v>
      </c>
      <c r="D1572" s="112" t="s">
        <v>3709</v>
      </c>
      <c r="E1572" s="60"/>
      <c r="F1572" s="60"/>
      <c r="G1572" s="1" t="s">
        <v>1632</v>
      </c>
      <c r="H1572" s="159" t="s">
        <v>83</v>
      </c>
      <c r="I1572" s="184">
        <v>3</v>
      </c>
      <c r="J1572" s="184">
        <v>14800</v>
      </c>
      <c r="K1572" s="184">
        <f t="shared" si="26"/>
        <v>44400</v>
      </c>
      <c r="L1572" s="21" t="s">
        <v>1744</v>
      </c>
      <c r="M1572" s="3" t="s">
        <v>4103</v>
      </c>
      <c r="N1572" s="46" t="s">
        <v>2405</v>
      </c>
    </row>
    <row r="1573" spans="1:14" ht="45" x14ac:dyDescent="0.25">
      <c r="A1573" s="61">
        <v>1569</v>
      </c>
      <c r="B1573" s="3"/>
      <c r="C1573" s="248" t="s">
        <v>3710</v>
      </c>
      <c r="D1573" s="112" t="s">
        <v>3711</v>
      </c>
      <c r="E1573" s="60"/>
      <c r="F1573" s="60"/>
      <c r="G1573" s="1" t="s">
        <v>1632</v>
      </c>
      <c r="H1573" s="159" t="s">
        <v>83</v>
      </c>
      <c r="I1573" s="184">
        <v>3</v>
      </c>
      <c r="J1573" s="184">
        <v>2100</v>
      </c>
      <c r="K1573" s="184">
        <f t="shared" si="26"/>
        <v>6300</v>
      </c>
      <c r="L1573" s="21" t="s">
        <v>1744</v>
      </c>
      <c r="M1573" s="3" t="s">
        <v>4103</v>
      </c>
      <c r="N1573" s="46" t="s">
        <v>2405</v>
      </c>
    </row>
    <row r="1574" spans="1:14" ht="45" x14ac:dyDescent="0.25">
      <c r="A1574" s="61">
        <v>1570</v>
      </c>
      <c r="B1574" s="3"/>
      <c r="C1574" s="248" t="s">
        <v>3712</v>
      </c>
      <c r="D1574" s="112" t="s">
        <v>3713</v>
      </c>
      <c r="E1574" s="60"/>
      <c r="F1574" s="60"/>
      <c r="G1574" s="1" t="s">
        <v>1632</v>
      </c>
      <c r="H1574" s="159" t="s">
        <v>83</v>
      </c>
      <c r="I1574" s="184">
        <v>3</v>
      </c>
      <c r="J1574" s="184">
        <v>2300</v>
      </c>
      <c r="K1574" s="184">
        <f t="shared" si="26"/>
        <v>6900</v>
      </c>
      <c r="L1574" s="21" t="s">
        <v>1744</v>
      </c>
      <c r="M1574" s="3" t="s">
        <v>4103</v>
      </c>
      <c r="N1574" s="46" t="s">
        <v>2405</v>
      </c>
    </row>
    <row r="1575" spans="1:14" ht="45" x14ac:dyDescent="0.25">
      <c r="A1575" s="61">
        <v>1571</v>
      </c>
      <c r="B1575" s="3"/>
      <c r="C1575" s="248" t="s">
        <v>3714</v>
      </c>
      <c r="D1575" s="112" t="s">
        <v>3715</v>
      </c>
      <c r="E1575" s="60"/>
      <c r="F1575" s="60"/>
      <c r="G1575" s="1" t="s">
        <v>1632</v>
      </c>
      <c r="H1575" s="159" t="s">
        <v>83</v>
      </c>
      <c r="I1575" s="184">
        <v>3</v>
      </c>
      <c r="J1575" s="184">
        <v>2700</v>
      </c>
      <c r="K1575" s="184">
        <f t="shared" si="26"/>
        <v>8100</v>
      </c>
      <c r="L1575" s="21" t="s">
        <v>1744</v>
      </c>
      <c r="M1575" s="3" t="s">
        <v>4103</v>
      </c>
      <c r="N1575" s="46" t="s">
        <v>2405</v>
      </c>
    </row>
    <row r="1576" spans="1:14" ht="45" x14ac:dyDescent="0.25">
      <c r="A1576" s="61">
        <v>1572</v>
      </c>
      <c r="B1576" s="3"/>
      <c r="C1576" s="248" t="s">
        <v>3716</v>
      </c>
      <c r="D1576" s="112" t="s">
        <v>3717</v>
      </c>
      <c r="E1576" s="60"/>
      <c r="F1576" s="60"/>
      <c r="G1576" s="1" t="s">
        <v>1632</v>
      </c>
      <c r="H1576" s="159" t="s">
        <v>83</v>
      </c>
      <c r="I1576" s="184">
        <v>3</v>
      </c>
      <c r="J1576" s="184">
        <v>8260</v>
      </c>
      <c r="K1576" s="184">
        <f t="shared" si="26"/>
        <v>24780</v>
      </c>
      <c r="L1576" s="21" t="s">
        <v>1744</v>
      </c>
      <c r="M1576" s="3" t="s">
        <v>4103</v>
      </c>
      <c r="N1576" s="46" t="s">
        <v>2405</v>
      </c>
    </row>
    <row r="1577" spans="1:14" ht="45" x14ac:dyDescent="0.25">
      <c r="A1577" s="61">
        <v>1573</v>
      </c>
      <c r="B1577" s="3"/>
      <c r="C1577" s="248" t="s">
        <v>3718</v>
      </c>
      <c r="D1577" s="112" t="s">
        <v>3719</v>
      </c>
      <c r="E1577" s="60"/>
      <c r="F1577" s="60"/>
      <c r="G1577" s="1" t="s">
        <v>1632</v>
      </c>
      <c r="H1577" s="159" t="s">
        <v>83</v>
      </c>
      <c r="I1577" s="184">
        <v>3</v>
      </c>
      <c r="J1577" s="184">
        <v>10500</v>
      </c>
      <c r="K1577" s="184">
        <f t="shared" si="26"/>
        <v>31500</v>
      </c>
      <c r="L1577" s="21" t="s">
        <v>1744</v>
      </c>
      <c r="M1577" s="3" t="s">
        <v>4103</v>
      </c>
      <c r="N1577" s="46" t="s">
        <v>2405</v>
      </c>
    </row>
    <row r="1578" spans="1:14" ht="45" x14ac:dyDescent="0.25">
      <c r="A1578" s="61">
        <v>1574</v>
      </c>
      <c r="B1578" s="3"/>
      <c r="C1578" s="248" t="s">
        <v>3720</v>
      </c>
      <c r="D1578" s="112" t="s">
        <v>3721</v>
      </c>
      <c r="E1578" s="60"/>
      <c r="F1578" s="60"/>
      <c r="G1578" s="1" t="s">
        <v>1632</v>
      </c>
      <c r="H1578" s="159" t="s">
        <v>83</v>
      </c>
      <c r="I1578" s="184">
        <v>3</v>
      </c>
      <c r="J1578" s="184">
        <v>24700</v>
      </c>
      <c r="K1578" s="184">
        <f t="shared" si="26"/>
        <v>74100</v>
      </c>
      <c r="L1578" s="21" t="s">
        <v>1744</v>
      </c>
      <c r="M1578" s="3" t="s">
        <v>4103</v>
      </c>
      <c r="N1578" s="46" t="s">
        <v>2405</v>
      </c>
    </row>
    <row r="1579" spans="1:14" ht="45" x14ac:dyDescent="0.25">
      <c r="A1579" s="61">
        <v>1575</v>
      </c>
      <c r="B1579" s="3"/>
      <c r="C1579" s="248" t="s">
        <v>3722</v>
      </c>
      <c r="D1579" s="112" t="s">
        <v>3723</v>
      </c>
      <c r="E1579" s="60"/>
      <c r="F1579" s="60"/>
      <c r="G1579" s="1" t="s">
        <v>1632</v>
      </c>
      <c r="H1579" s="159" t="s">
        <v>83</v>
      </c>
      <c r="I1579" s="184">
        <v>3</v>
      </c>
      <c r="J1579" s="184">
        <v>36700</v>
      </c>
      <c r="K1579" s="184">
        <f t="shared" si="26"/>
        <v>110100</v>
      </c>
      <c r="L1579" s="21" t="s">
        <v>1744</v>
      </c>
      <c r="M1579" s="3" t="s">
        <v>4103</v>
      </c>
      <c r="N1579" s="46" t="s">
        <v>2405</v>
      </c>
    </row>
    <row r="1580" spans="1:14" ht="45" x14ac:dyDescent="0.25">
      <c r="A1580" s="61">
        <v>1576</v>
      </c>
      <c r="B1580" s="3"/>
      <c r="C1580" s="248" t="s">
        <v>3724</v>
      </c>
      <c r="D1580" s="112" t="s">
        <v>3725</v>
      </c>
      <c r="E1580" s="60"/>
      <c r="F1580" s="60"/>
      <c r="G1580" s="1" t="s">
        <v>1632</v>
      </c>
      <c r="H1580" s="159" t="s">
        <v>83</v>
      </c>
      <c r="I1580" s="184">
        <v>3</v>
      </c>
      <c r="J1580" s="184">
        <v>36700</v>
      </c>
      <c r="K1580" s="184">
        <f t="shared" si="26"/>
        <v>110100</v>
      </c>
      <c r="L1580" s="21" t="s">
        <v>1744</v>
      </c>
      <c r="M1580" s="3" t="s">
        <v>4103</v>
      </c>
      <c r="N1580" s="46" t="s">
        <v>2405</v>
      </c>
    </row>
    <row r="1581" spans="1:14" ht="45" x14ac:dyDescent="0.25">
      <c r="A1581" s="61">
        <v>1577</v>
      </c>
      <c r="B1581" s="3"/>
      <c r="C1581" s="248" t="s">
        <v>3726</v>
      </c>
      <c r="D1581" s="112" t="s">
        <v>3727</v>
      </c>
      <c r="E1581" s="60"/>
      <c r="F1581" s="60"/>
      <c r="G1581" s="1" t="s">
        <v>1632</v>
      </c>
      <c r="H1581" s="159" t="s">
        <v>83</v>
      </c>
      <c r="I1581" s="184">
        <v>3</v>
      </c>
      <c r="J1581" s="184">
        <v>1400</v>
      </c>
      <c r="K1581" s="184">
        <f t="shared" si="26"/>
        <v>4200</v>
      </c>
      <c r="L1581" s="21" t="s">
        <v>1744</v>
      </c>
      <c r="M1581" s="3" t="s">
        <v>4103</v>
      </c>
      <c r="N1581" s="46" t="s">
        <v>2405</v>
      </c>
    </row>
    <row r="1582" spans="1:14" ht="45" x14ac:dyDescent="0.25">
      <c r="A1582" s="61">
        <v>1578</v>
      </c>
      <c r="B1582" s="3"/>
      <c r="C1582" s="248" t="s">
        <v>3728</v>
      </c>
      <c r="D1582" s="112" t="s">
        <v>3729</v>
      </c>
      <c r="E1582" s="60"/>
      <c r="F1582" s="60"/>
      <c r="G1582" s="1" t="s">
        <v>1632</v>
      </c>
      <c r="H1582" s="159" t="s">
        <v>83</v>
      </c>
      <c r="I1582" s="184">
        <v>3</v>
      </c>
      <c r="J1582" s="184">
        <v>1400</v>
      </c>
      <c r="K1582" s="184">
        <f t="shared" si="26"/>
        <v>4200</v>
      </c>
      <c r="L1582" s="21" t="s">
        <v>1744</v>
      </c>
      <c r="M1582" s="3" t="s">
        <v>4103</v>
      </c>
      <c r="N1582" s="46" t="s">
        <v>2405</v>
      </c>
    </row>
    <row r="1583" spans="1:14" ht="30" x14ac:dyDescent="0.25">
      <c r="A1583" s="61">
        <v>1579</v>
      </c>
      <c r="B1583" s="3"/>
      <c r="C1583" s="248" t="s">
        <v>3730</v>
      </c>
      <c r="D1583" s="112" t="s">
        <v>3731</v>
      </c>
      <c r="E1583" s="60"/>
      <c r="F1583" s="60"/>
      <c r="G1583" s="1" t="s">
        <v>1632</v>
      </c>
      <c r="H1583" s="159" t="s">
        <v>83</v>
      </c>
      <c r="I1583" s="184">
        <v>3</v>
      </c>
      <c r="J1583" s="184">
        <v>1680</v>
      </c>
      <c r="K1583" s="184">
        <f t="shared" si="26"/>
        <v>5040</v>
      </c>
      <c r="L1583" s="21" t="s">
        <v>1744</v>
      </c>
      <c r="M1583" s="3" t="s">
        <v>4103</v>
      </c>
      <c r="N1583" s="46" t="s">
        <v>2405</v>
      </c>
    </row>
    <row r="1584" spans="1:14" ht="30" x14ac:dyDescent="0.25">
      <c r="A1584" s="61">
        <v>1580</v>
      </c>
      <c r="B1584" s="3"/>
      <c r="C1584" s="248" t="s">
        <v>3732</v>
      </c>
      <c r="D1584" s="112" t="s">
        <v>3733</v>
      </c>
      <c r="E1584" s="60"/>
      <c r="F1584" s="60"/>
      <c r="G1584" s="1" t="s">
        <v>1632</v>
      </c>
      <c r="H1584" s="159" t="s">
        <v>83</v>
      </c>
      <c r="I1584" s="184">
        <v>3</v>
      </c>
      <c r="J1584" s="184">
        <v>2700</v>
      </c>
      <c r="K1584" s="184">
        <f t="shared" si="26"/>
        <v>8100</v>
      </c>
      <c r="L1584" s="21" t="s">
        <v>1744</v>
      </c>
      <c r="M1584" s="3" t="s">
        <v>4103</v>
      </c>
      <c r="N1584" s="46" t="s">
        <v>2405</v>
      </c>
    </row>
    <row r="1585" spans="1:14" ht="45" x14ac:dyDescent="0.25">
      <c r="A1585" s="61">
        <v>1581</v>
      </c>
      <c r="B1585" s="3"/>
      <c r="C1585" s="248" t="s">
        <v>3734</v>
      </c>
      <c r="D1585" s="112" t="s">
        <v>3735</v>
      </c>
      <c r="E1585" s="60"/>
      <c r="F1585" s="60"/>
      <c r="G1585" s="1" t="s">
        <v>1632</v>
      </c>
      <c r="H1585" s="159" t="s">
        <v>83</v>
      </c>
      <c r="I1585" s="184">
        <v>3</v>
      </c>
      <c r="J1585" s="184">
        <v>2700</v>
      </c>
      <c r="K1585" s="184">
        <f t="shared" si="26"/>
        <v>8100</v>
      </c>
      <c r="L1585" s="21" t="s">
        <v>1744</v>
      </c>
      <c r="M1585" s="3" t="s">
        <v>4103</v>
      </c>
      <c r="N1585" s="46" t="s">
        <v>2405</v>
      </c>
    </row>
    <row r="1586" spans="1:14" ht="45" x14ac:dyDescent="0.25">
      <c r="A1586" s="61">
        <v>1582</v>
      </c>
      <c r="B1586" s="3"/>
      <c r="C1586" s="248" t="s">
        <v>3736</v>
      </c>
      <c r="D1586" s="112" t="s">
        <v>3737</v>
      </c>
      <c r="E1586" s="60"/>
      <c r="F1586" s="60"/>
      <c r="G1586" s="1" t="s">
        <v>1632</v>
      </c>
      <c r="H1586" s="159" t="s">
        <v>83</v>
      </c>
      <c r="I1586" s="184">
        <v>3</v>
      </c>
      <c r="J1586" s="184">
        <v>3300</v>
      </c>
      <c r="K1586" s="184">
        <f t="shared" si="26"/>
        <v>9900</v>
      </c>
      <c r="L1586" s="21" t="s">
        <v>1744</v>
      </c>
      <c r="M1586" s="3" t="s">
        <v>4103</v>
      </c>
      <c r="N1586" s="46" t="s">
        <v>2405</v>
      </c>
    </row>
    <row r="1587" spans="1:14" ht="45" x14ac:dyDescent="0.25">
      <c r="A1587" s="61">
        <v>1583</v>
      </c>
      <c r="B1587" s="3"/>
      <c r="C1587" s="248" t="s">
        <v>3738</v>
      </c>
      <c r="D1587" s="112" t="s">
        <v>3739</v>
      </c>
      <c r="E1587" s="60"/>
      <c r="F1587" s="60"/>
      <c r="G1587" s="1" t="s">
        <v>1632</v>
      </c>
      <c r="H1587" s="159" t="s">
        <v>83</v>
      </c>
      <c r="I1587" s="184">
        <v>3</v>
      </c>
      <c r="J1587" s="184">
        <v>2500</v>
      </c>
      <c r="K1587" s="184">
        <f t="shared" si="26"/>
        <v>7500</v>
      </c>
      <c r="L1587" s="21" t="s">
        <v>1744</v>
      </c>
      <c r="M1587" s="3" t="s">
        <v>4103</v>
      </c>
      <c r="N1587" s="46" t="s">
        <v>2405</v>
      </c>
    </row>
    <row r="1588" spans="1:14" ht="45" x14ac:dyDescent="0.25">
      <c r="A1588" s="61">
        <v>1584</v>
      </c>
      <c r="B1588" s="3"/>
      <c r="C1588" s="248" t="s">
        <v>3740</v>
      </c>
      <c r="D1588" s="112" t="s">
        <v>3741</v>
      </c>
      <c r="E1588" s="60"/>
      <c r="F1588" s="60"/>
      <c r="G1588" s="1" t="s">
        <v>1632</v>
      </c>
      <c r="H1588" s="159" t="s">
        <v>83</v>
      </c>
      <c r="I1588" s="184">
        <v>3</v>
      </c>
      <c r="J1588" s="184">
        <v>9500</v>
      </c>
      <c r="K1588" s="184">
        <f t="shared" si="26"/>
        <v>28500</v>
      </c>
      <c r="L1588" s="21" t="s">
        <v>1744</v>
      </c>
      <c r="M1588" s="3" t="s">
        <v>4103</v>
      </c>
      <c r="N1588" s="46" t="s">
        <v>2405</v>
      </c>
    </row>
    <row r="1589" spans="1:14" ht="45" x14ac:dyDescent="0.25">
      <c r="A1589" s="61">
        <v>1585</v>
      </c>
      <c r="B1589" s="3"/>
      <c r="C1589" s="248" t="s">
        <v>3742</v>
      </c>
      <c r="D1589" s="112" t="s">
        <v>3743</v>
      </c>
      <c r="E1589" s="60"/>
      <c r="F1589" s="60"/>
      <c r="G1589" s="1" t="s">
        <v>1632</v>
      </c>
      <c r="H1589" s="159" t="s">
        <v>83</v>
      </c>
      <c r="I1589" s="184">
        <v>3</v>
      </c>
      <c r="J1589" s="184">
        <v>5800</v>
      </c>
      <c r="K1589" s="184">
        <f t="shared" si="26"/>
        <v>17400</v>
      </c>
      <c r="L1589" s="21" t="s">
        <v>1744</v>
      </c>
      <c r="M1589" s="3" t="s">
        <v>4103</v>
      </c>
      <c r="N1589" s="46" t="s">
        <v>2405</v>
      </c>
    </row>
    <row r="1590" spans="1:14" ht="30" x14ac:dyDescent="0.25">
      <c r="A1590" s="61">
        <v>1586</v>
      </c>
      <c r="B1590" s="304"/>
      <c r="C1590" s="302" t="s">
        <v>3744</v>
      </c>
      <c r="D1590" s="112" t="s">
        <v>3745</v>
      </c>
      <c r="E1590" s="60"/>
      <c r="F1590" s="60"/>
      <c r="G1590" s="1" t="s">
        <v>1632</v>
      </c>
      <c r="H1590" s="159" t="s">
        <v>83</v>
      </c>
      <c r="I1590" s="184">
        <f>2130+700</f>
        <v>2830</v>
      </c>
      <c r="J1590" s="184">
        <v>80</v>
      </c>
      <c r="K1590" s="184">
        <f t="shared" si="26"/>
        <v>226400</v>
      </c>
      <c r="L1590" s="21" t="s">
        <v>437</v>
      </c>
      <c r="M1590" s="3" t="s">
        <v>4103</v>
      </c>
      <c r="N1590" s="46" t="s">
        <v>2405</v>
      </c>
    </row>
    <row r="1591" spans="1:14" ht="30" x14ac:dyDescent="0.25">
      <c r="A1591" s="61">
        <v>1587</v>
      </c>
      <c r="B1591" s="1" t="s">
        <v>3746</v>
      </c>
      <c r="C1591" s="66" t="s">
        <v>3747</v>
      </c>
      <c r="D1591" s="110" t="s">
        <v>3748</v>
      </c>
      <c r="E1591" s="60"/>
      <c r="F1591" s="60"/>
      <c r="G1591" s="1" t="s">
        <v>1632</v>
      </c>
      <c r="H1591" s="159" t="s">
        <v>83</v>
      </c>
      <c r="I1591" s="184">
        <v>7</v>
      </c>
      <c r="J1591" s="184">
        <v>1100</v>
      </c>
      <c r="K1591" s="184">
        <f t="shared" si="26"/>
        <v>7700</v>
      </c>
      <c r="L1591" s="21" t="s">
        <v>1742</v>
      </c>
      <c r="M1591" s="3" t="s">
        <v>4103</v>
      </c>
      <c r="N1591" s="46" t="s">
        <v>2405</v>
      </c>
    </row>
    <row r="1592" spans="1:14" ht="30" x14ac:dyDescent="0.25">
      <c r="A1592" s="61">
        <v>1588</v>
      </c>
      <c r="B1592" s="115"/>
      <c r="C1592" s="147" t="s">
        <v>3749</v>
      </c>
      <c r="D1592" s="21" t="s">
        <v>3750</v>
      </c>
      <c r="E1592" s="60"/>
      <c r="F1592" s="60"/>
      <c r="G1592" s="159" t="s">
        <v>1399</v>
      </c>
      <c r="H1592" s="159" t="s">
        <v>83</v>
      </c>
      <c r="I1592" s="184">
        <v>1</v>
      </c>
      <c r="J1592" s="184">
        <v>600000</v>
      </c>
      <c r="K1592" s="184">
        <f t="shared" si="26"/>
        <v>600000</v>
      </c>
      <c r="L1592" s="21" t="s">
        <v>1744</v>
      </c>
      <c r="M1592" s="3" t="s">
        <v>4103</v>
      </c>
      <c r="N1592" s="3" t="s">
        <v>2405</v>
      </c>
    </row>
    <row r="1593" spans="1:14" ht="30" x14ac:dyDescent="0.25">
      <c r="A1593" s="61">
        <v>1589</v>
      </c>
      <c r="B1593" s="145" t="s">
        <v>3751</v>
      </c>
      <c r="C1593" s="117" t="s">
        <v>3752</v>
      </c>
      <c r="D1593" s="21" t="s">
        <v>3753</v>
      </c>
      <c r="E1593" s="60"/>
      <c r="F1593" s="60"/>
      <c r="G1593" s="1" t="s">
        <v>1632</v>
      </c>
      <c r="H1593" s="159" t="s">
        <v>1351</v>
      </c>
      <c r="I1593" s="184">
        <v>2</v>
      </c>
      <c r="J1593" s="184">
        <v>8930</v>
      </c>
      <c r="K1593" s="184">
        <f t="shared" si="26"/>
        <v>17860</v>
      </c>
      <c r="L1593" s="21" t="s">
        <v>1742</v>
      </c>
      <c r="M1593" s="3" t="s">
        <v>4103</v>
      </c>
      <c r="N1593" s="3" t="s">
        <v>2405</v>
      </c>
    </row>
    <row r="1594" spans="1:14" ht="30" x14ac:dyDescent="0.25">
      <c r="A1594" s="61">
        <v>1590</v>
      </c>
      <c r="B1594" s="3"/>
      <c r="C1594" s="248" t="s">
        <v>3754</v>
      </c>
      <c r="D1594" s="112" t="s">
        <v>3755</v>
      </c>
      <c r="E1594" s="60"/>
      <c r="F1594" s="60"/>
      <c r="G1594" s="1" t="s">
        <v>1632</v>
      </c>
      <c r="H1594" s="159" t="s">
        <v>83</v>
      </c>
      <c r="I1594" s="184">
        <v>10</v>
      </c>
      <c r="J1594" s="184">
        <v>310</v>
      </c>
      <c r="K1594" s="184">
        <f t="shared" si="26"/>
        <v>3100</v>
      </c>
      <c r="L1594" s="21" t="s">
        <v>1742</v>
      </c>
      <c r="M1594" s="3" t="s">
        <v>4103</v>
      </c>
      <c r="N1594" s="3" t="s">
        <v>2405</v>
      </c>
    </row>
    <row r="1595" spans="1:14" ht="30" x14ac:dyDescent="0.25">
      <c r="A1595" s="61">
        <v>1591</v>
      </c>
      <c r="B1595" s="3"/>
      <c r="C1595" s="248" t="s">
        <v>3756</v>
      </c>
      <c r="D1595" s="112" t="s">
        <v>3757</v>
      </c>
      <c r="E1595" s="60"/>
      <c r="F1595" s="60"/>
      <c r="G1595" s="1" t="s">
        <v>1632</v>
      </c>
      <c r="H1595" s="159" t="s">
        <v>83</v>
      </c>
      <c r="I1595" s="184">
        <v>10</v>
      </c>
      <c r="J1595" s="184">
        <v>310</v>
      </c>
      <c r="K1595" s="184">
        <f t="shared" si="26"/>
        <v>3100</v>
      </c>
      <c r="L1595" s="21" t="s">
        <v>1742</v>
      </c>
      <c r="M1595" s="3" t="s">
        <v>4103</v>
      </c>
      <c r="N1595" s="3" t="s">
        <v>2405</v>
      </c>
    </row>
    <row r="1596" spans="1:14" ht="30" x14ac:dyDescent="0.25">
      <c r="A1596" s="61">
        <v>1592</v>
      </c>
      <c r="B1596" s="263" t="s">
        <v>3758</v>
      </c>
      <c r="C1596" s="294" t="s">
        <v>3759</v>
      </c>
      <c r="D1596" s="112" t="s">
        <v>3760</v>
      </c>
      <c r="E1596" s="60"/>
      <c r="F1596" s="60"/>
      <c r="G1596" s="1" t="s">
        <v>1632</v>
      </c>
      <c r="H1596" s="159" t="s">
        <v>83</v>
      </c>
      <c r="I1596" s="184">
        <v>7</v>
      </c>
      <c r="J1596" s="184">
        <v>576</v>
      </c>
      <c r="K1596" s="184">
        <f t="shared" si="26"/>
        <v>4032</v>
      </c>
      <c r="L1596" s="21" t="s">
        <v>1742</v>
      </c>
      <c r="M1596" s="3" t="s">
        <v>4103</v>
      </c>
      <c r="N1596" s="3" t="s">
        <v>2405</v>
      </c>
    </row>
    <row r="1597" spans="1:14" ht="30" x14ac:dyDescent="0.25">
      <c r="A1597" s="61">
        <v>1593</v>
      </c>
      <c r="B1597" s="263" t="s">
        <v>3761</v>
      </c>
      <c r="C1597" s="248" t="s">
        <v>3762</v>
      </c>
      <c r="D1597" s="112" t="s">
        <v>3763</v>
      </c>
      <c r="E1597" s="60"/>
      <c r="F1597" s="60"/>
      <c r="G1597" s="1" t="s">
        <v>1632</v>
      </c>
      <c r="H1597" s="159" t="s">
        <v>83</v>
      </c>
      <c r="I1597" s="184">
        <v>11</v>
      </c>
      <c r="J1597" s="184">
        <v>5600</v>
      </c>
      <c r="K1597" s="184">
        <f t="shared" si="26"/>
        <v>61600</v>
      </c>
      <c r="L1597" s="21" t="s">
        <v>1742</v>
      </c>
      <c r="M1597" s="3" t="s">
        <v>4103</v>
      </c>
      <c r="N1597" s="3" t="s">
        <v>2405</v>
      </c>
    </row>
    <row r="1598" spans="1:14" ht="30" x14ac:dyDescent="0.25">
      <c r="A1598" s="61">
        <v>1594</v>
      </c>
      <c r="B1598" s="263"/>
      <c r="C1598" s="275" t="s">
        <v>3764</v>
      </c>
      <c r="D1598" s="112" t="s">
        <v>3765</v>
      </c>
      <c r="E1598" s="60"/>
      <c r="F1598" s="60"/>
      <c r="G1598" s="159" t="s">
        <v>1399</v>
      </c>
      <c r="H1598" s="159" t="s">
        <v>83</v>
      </c>
      <c r="I1598" s="184">
        <v>1</v>
      </c>
      <c r="J1598" s="184">
        <v>336000</v>
      </c>
      <c r="K1598" s="184">
        <f t="shared" si="26"/>
        <v>336000</v>
      </c>
      <c r="L1598" s="21" t="s">
        <v>1744</v>
      </c>
      <c r="M1598" s="3" t="s">
        <v>4103</v>
      </c>
      <c r="N1598" s="3" t="s">
        <v>2405</v>
      </c>
    </row>
    <row r="1599" spans="1:14" ht="30" x14ac:dyDescent="0.25">
      <c r="A1599" s="61">
        <v>1595</v>
      </c>
      <c r="B1599" s="3"/>
      <c r="C1599" s="248" t="s">
        <v>3766</v>
      </c>
      <c r="D1599" s="112" t="s">
        <v>3767</v>
      </c>
      <c r="E1599" s="60"/>
      <c r="F1599" s="60"/>
      <c r="G1599" s="1" t="s">
        <v>1632</v>
      </c>
      <c r="H1599" s="159" t="s">
        <v>83</v>
      </c>
      <c r="I1599" s="184">
        <v>7</v>
      </c>
      <c r="J1599" s="184">
        <v>1100</v>
      </c>
      <c r="K1599" s="184">
        <f t="shared" si="26"/>
        <v>7700</v>
      </c>
      <c r="L1599" s="21" t="s">
        <v>1742</v>
      </c>
      <c r="M1599" s="3" t="s">
        <v>4103</v>
      </c>
      <c r="N1599" s="3" t="s">
        <v>2405</v>
      </c>
    </row>
    <row r="1600" spans="1:14" ht="30" x14ac:dyDescent="0.25">
      <c r="A1600" s="61">
        <v>1596</v>
      </c>
      <c r="B1600" s="3"/>
      <c r="C1600" s="248" t="s">
        <v>3768</v>
      </c>
      <c r="D1600" s="112" t="s">
        <v>3769</v>
      </c>
      <c r="E1600" s="60"/>
      <c r="F1600" s="60"/>
      <c r="G1600" s="1" t="s">
        <v>1632</v>
      </c>
      <c r="H1600" s="159" t="s">
        <v>83</v>
      </c>
      <c r="I1600" s="184">
        <v>7</v>
      </c>
      <c r="J1600" s="184">
        <v>1100</v>
      </c>
      <c r="K1600" s="184">
        <f t="shared" si="26"/>
        <v>7700</v>
      </c>
      <c r="L1600" s="21" t="s">
        <v>1742</v>
      </c>
      <c r="M1600" s="3" t="s">
        <v>4103</v>
      </c>
      <c r="N1600" s="3" t="s">
        <v>2405</v>
      </c>
    </row>
    <row r="1601" spans="1:14" ht="30" x14ac:dyDescent="0.25">
      <c r="A1601" s="61">
        <v>1597</v>
      </c>
      <c r="B1601" s="3" t="s">
        <v>3770</v>
      </c>
      <c r="C1601" s="117" t="s">
        <v>3771</v>
      </c>
      <c r="D1601" s="21" t="s">
        <v>3772</v>
      </c>
      <c r="E1601" s="60"/>
      <c r="F1601" s="60"/>
      <c r="G1601" s="1" t="s">
        <v>1632</v>
      </c>
      <c r="H1601" s="159" t="s">
        <v>83</v>
      </c>
      <c r="I1601" s="184">
        <v>12</v>
      </c>
      <c r="J1601" s="184">
        <v>2800</v>
      </c>
      <c r="K1601" s="184">
        <f t="shared" si="26"/>
        <v>33600</v>
      </c>
      <c r="L1601" s="21" t="s">
        <v>1742</v>
      </c>
      <c r="M1601" s="3" t="s">
        <v>4103</v>
      </c>
      <c r="N1601" s="3" t="s">
        <v>2405</v>
      </c>
    </row>
    <row r="1602" spans="1:14" ht="30" x14ac:dyDescent="0.25">
      <c r="A1602" s="61">
        <v>1598</v>
      </c>
      <c r="B1602" s="3" t="s">
        <v>3773</v>
      </c>
      <c r="C1602" s="117" t="s">
        <v>3774</v>
      </c>
      <c r="D1602" s="21" t="s">
        <v>3775</v>
      </c>
      <c r="E1602" s="60"/>
      <c r="F1602" s="60"/>
      <c r="G1602" s="1" t="s">
        <v>1632</v>
      </c>
      <c r="H1602" s="159" t="s">
        <v>83</v>
      </c>
      <c r="I1602" s="184">
        <v>2</v>
      </c>
      <c r="J1602" s="184">
        <v>1200</v>
      </c>
      <c r="K1602" s="184">
        <f t="shared" si="26"/>
        <v>2400</v>
      </c>
      <c r="L1602" s="21" t="s">
        <v>1742</v>
      </c>
      <c r="M1602" s="3" t="s">
        <v>4103</v>
      </c>
      <c r="N1602" s="3" t="s">
        <v>2405</v>
      </c>
    </row>
    <row r="1603" spans="1:14" ht="30" x14ac:dyDescent="0.25">
      <c r="A1603" s="61">
        <v>1599</v>
      </c>
      <c r="B1603" s="3" t="s">
        <v>3758</v>
      </c>
      <c r="C1603" s="117" t="s">
        <v>3776</v>
      </c>
      <c r="D1603" s="21" t="s">
        <v>3777</v>
      </c>
      <c r="E1603" s="60"/>
      <c r="F1603" s="60"/>
      <c r="G1603" s="1" t="s">
        <v>1632</v>
      </c>
      <c r="H1603" s="159" t="s">
        <v>83</v>
      </c>
      <c r="I1603" s="184">
        <v>11</v>
      </c>
      <c r="J1603" s="184">
        <v>1200</v>
      </c>
      <c r="K1603" s="184">
        <f t="shared" si="26"/>
        <v>13200</v>
      </c>
      <c r="L1603" s="21" t="s">
        <v>1742</v>
      </c>
      <c r="M1603" s="3" t="s">
        <v>4103</v>
      </c>
      <c r="N1603" s="3" t="s">
        <v>2405</v>
      </c>
    </row>
    <row r="1604" spans="1:14" ht="30" x14ac:dyDescent="0.25">
      <c r="A1604" s="61">
        <v>1600</v>
      </c>
      <c r="B1604" s="3" t="s">
        <v>3761</v>
      </c>
      <c r="C1604" s="117" t="s">
        <v>3778</v>
      </c>
      <c r="D1604" s="21" t="s">
        <v>3779</v>
      </c>
      <c r="E1604" s="60"/>
      <c r="F1604" s="60"/>
      <c r="G1604" s="1" t="s">
        <v>1632</v>
      </c>
      <c r="H1604" s="159" t="s">
        <v>83</v>
      </c>
      <c r="I1604" s="184">
        <v>38</v>
      </c>
      <c r="J1604" s="184">
        <v>115</v>
      </c>
      <c r="K1604" s="184">
        <f t="shared" si="26"/>
        <v>4370</v>
      </c>
      <c r="L1604" s="21" t="s">
        <v>437</v>
      </c>
      <c r="M1604" s="3" t="s">
        <v>4103</v>
      </c>
      <c r="N1604" s="3" t="s">
        <v>2405</v>
      </c>
    </row>
    <row r="1605" spans="1:14" ht="30" x14ac:dyDescent="0.25">
      <c r="A1605" s="61">
        <v>1601</v>
      </c>
      <c r="B1605" s="115"/>
      <c r="C1605" s="147" t="s">
        <v>3780</v>
      </c>
      <c r="D1605" s="21" t="s">
        <v>3781</v>
      </c>
      <c r="E1605" s="60"/>
      <c r="F1605" s="60"/>
      <c r="G1605" s="1" t="s">
        <v>1632</v>
      </c>
      <c r="H1605" s="159" t="s">
        <v>83</v>
      </c>
      <c r="I1605" s="184">
        <v>50</v>
      </c>
      <c r="J1605" s="184">
        <v>180</v>
      </c>
      <c r="K1605" s="184">
        <f t="shared" si="26"/>
        <v>9000</v>
      </c>
      <c r="L1605" s="21" t="s">
        <v>437</v>
      </c>
      <c r="M1605" s="3" t="s">
        <v>4103</v>
      </c>
      <c r="N1605" s="3" t="s">
        <v>2405</v>
      </c>
    </row>
    <row r="1606" spans="1:14" ht="30" x14ac:dyDescent="0.25">
      <c r="A1606" s="61">
        <v>1602</v>
      </c>
      <c r="B1606" s="40" t="s">
        <v>3782</v>
      </c>
      <c r="C1606" s="114" t="s">
        <v>3783</v>
      </c>
      <c r="D1606" s="110" t="s">
        <v>3784</v>
      </c>
      <c r="E1606" s="60"/>
      <c r="F1606" s="60"/>
      <c r="G1606" s="1" t="s">
        <v>1632</v>
      </c>
      <c r="H1606" s="159" t="s">
        <v>83</v>
      </c>
      <c r="I1606" s="184">
        <v>16</v>
      </c>
      <c r="J1606" s="184">
        <v>300</v>
      </c>
      <c r="K1606" s="184">
        <f t="shared" si="26"/>
        <v>4800</v>
      </c>
      <c r="L1606" s="21" t="s">
        <v>1742</v>
      </c>
      <c r="M1606" s="3" t="s">
        <v>4103</v>
      </c>
      <c r="N1606" s="3" t="s">
        <v>2405</v>
      </c>
    </row>
    <row r="1607" spans="1:14" ht="30" x14ac:dyDescent="0.25">
      <c r="A1607" s="61">
        <v>1603</v>
      </c>
      <c r="B1607" s="40"/>
      <c r="C1607" s="114" t="s">
        <v>4191</v>
      </c>
      <c r="D1607" s="110" t="s">
        <v>3785</v>
      </c>
      <c r="E1607" s="60"/>
      <c r="F1607" s="60"/>
      <c r="G1607" s="1" t="s">
        <v>1632</v>
      </c>
      <c r="H1607" s="159" t="s">
        <v>83</v>
      </c>
      <c r="I1607" s="184">
        <v>7</v>
      </c>
      <c r="J1607" s="184">
        <v>780</v>
      </c>
      <c r="K1607" s="184">
        <f t="shared" ref="K1607:K1670" si="27">I1607*J1607</f>
        <v>5460</v>
      </c>
      <c r="L1607" s="21" t="s">
        <v>1742</v>
      </c>
      <c r="M1607" s="3" t="s">
        <v>4103</v>
      </c>
      <c r="N1607" s="3" t="s">
        <v>2405</v>
      </c>
    </row>
    <row r="1608" spans="1:14" ht="30" x14ac:dyDescent="0.25">
      <c r="A1608" s="61">
        <v>1604</v>
      </c>
      <c r="B1608" s="40"/>
      <c r="C1608" s="114" t="s">
        <v>4190</v>
      </c>
      <c r="D1608" s="110" t="s">
        <v>3786</v>
      </c>
      <c r="E1608" s="60"/>
      <c r="F1608" s="60"/>
      <c r="G1608" s="1" t="s">
        <v>1632</v>
      </c>
      <c r="H1608" s="159" t="s">
        <v>83</v>
      </c>
      <c r="I1608" s="184">
        <v>7</v>
      </c>
      <c r="J1608" s="184">
        <v>780</v>
      </c>
      <c r="K1608" s="184">
        <f t="shared" si="27"/>
        <v>5460</v>
      </c>
      <c r="L1608" s="21" t="s">
        <v>1742</v>
      </c>
      <c r="M1608" s="3" t="s">
        <v>4103</v>
      </c>
      <c r="N1608" s="3" t="s">
        <v>2405</v>
      </c>
    </row>
    <row r="1609" spans="1:14" ht="30" x14ac:dyDescent="0.25">
      <c r="A1609" s="61">
        <v>1605</v>
      </c>
      <c r="B1609" s="3"/>
      <c r="C1609" s="248" t="s">
        <v>3787</v>
      </c>
      <c r="D1609" s="112" t="s">
        <v>3788</v>
      </c>
      <c r="E1609" s="60"/>
      <c r="F1609" s="60"/>
      <c r="G1609" s="1" t="s">
        <v>1632</v>
      </c>
      <c r="H1609" s="159" t="s">
        <v>83</v>
      </c>
      <c r="I1609" s="184">
        <v>20</v>
      </c>
      <c r="J1609" s="184">
        <v>1340</v>
      </c>
      <c r="K1609" s="184">
        <f t="shared" si="27"/>
        <v>26800</v>
      </c>
      <c r="L1609" s="21" t="s">
        <v>1742</v>
      </c>
      <c r="M1609" s="3" t="s">
        <v>4103</v>
      </c>
      <c r="N1609" s="3" t="s">
        <v>2405</v>
      </c>
    </row>
    <row r="1610" spans="1:14" ht="30" x14ac:dyDescent="0.25">
      <c r="A1610" s="61">
        <v>1606</v>
      </c>
      <c r="B1610" s="304"/>
      <c r="C1610" s="302" t="s">
        <v>3789</v>
      </c>
      <c r="D1610" s="112" t="s">
        <v>3790</v>
      </c>
      <c r="E1610" s="60"/>
      <c r="F1610" s="60"/>
      <c r="G1610" s="1" t="s">
        <v>1632</v>
      </c>
      <c r="H1610" s="159" t="s">
        <v>83</v>
      </c>
      <c r="I1610" s="184">
        <v>1000</v>
      </c>
      <c r="J1610" s="184">
        <v>107</v>
      </c>
      <c r="K1610" s="184">
        <f t="shared" si="27"/>
        <v>107000</v>
      </c>
      <c r="L1610" s="21" t="s">
        <v>437</v>
      </c>
      <c r="M1610" s="3" t="s">
        <v>4103</v>
      </c>
      <c r="N1610" s="3" t="s">
        <v>2405</v>
      </c>
    </row>
    <row r="1611" spans="1:14" ht="30" x14ac:dyDescent="0.25">
      <c r="A1611" s="61">
        <v>1607</v>
      </c>
      <c r="B1611" s="3"/>
      <c r="C1611" s="248" t="s">
        <v>3791</v>
      </c>
      <c r="D1611" s="112" t="s">
        <v>3792</v>
      </c>
      <c r="E1611" s="60"/>
      <c r="F1611" s="60"/>
      <c r="G1611" s="159" t="s">
        <v>1399</v>
      </c>
      <c r="H1611" s="159" t="s">
        <v>83</v>
      </c>
      <c r="I1611" s="184">
        <v>1</v>
      </c>
      <c r="J1611" s="184">
        <v>415800</v>
      </c>
      <c r="K1611" s="184">
        <f t="shared" si="27"/>
        <v>415800</v>
      </c>
      <c r="L1611" s="21" t="s">
        <v>1744</v>
      </c>
      <c r="M1611" s="3" t="s">
        <v>4103</v>
      </c>
      <c r="N1611" s="3" t="s">
        <v>2405</v>
      </c>
    </row>
    <row r="1612" spans="1:14" ht="30" x14ac:dyDescent="0.25">
      <c r="A1612" s="61">
        <v>1608</v>
      </c>
      <c r="B1612" s="3"/>
      <c r="C1612" s="248" t="s">
        <v>3793</v>
      </c>
      <c r="D1612" s="21" t="s">
        <v>3794</v>
      </c>
      <c r="E1612" s="60"/>
      <c r="F1612" s="60"/>
      <c r="G1612" s="159" t="s">
        <v>1399</v>
      </c>
      <c r="H1612" s="296" t="s">
        <v>83</v>
      </c>
      <c r="I1612" s="184">
        <v>2</v>
      </c>
      <c r="J1612" s="184">
        <v>15000</v>
      </c>
      <c r="K1612" s="184">
        <f t="shared" si="27"/>
        <v>30000</v>
      </c>
      <c r="L1612" s="21" t="s">
        <v>437</v>
      </c>
      <c r="M1612" s="3" t="s">
        <v>4103</v>
      </c>
      <c r="N1612" s="3" t="s">
        <v>2405</v>
      </c>
    </row>
    <row r="1613" spans="1:14" ht="30" x14ac:dyDescent="0.25">
      <c r="A1613" s="61">
        <v>1609</v>
      </c>
      <c r="B1613" s="3"/>
      <c r="C1613" s="248" t="s">
        <v>3795</v>
      </c>
      <c r="D1613" s="112" t="s">
        <v>3796</v>
      </c>
      <c r="E1613" s="60"/>
      <c r="F1613" s="60"/>
      <c r="G1613" s="159" t="s">
        <v>1399</v>
      </c>
      <c r="H1613" s="159" t="s">
        <v>83</v>
      </c>
      <c r="I1613" s="184">
        <v>10</v>
      </c>
      <c r="J1613" s="184">
        <v>11700</v>
      </c>
      <c r="K1613" s="184">
        <f t="shared" si="27"/>
        <v>117000</v>
      </c>
      <c r="L1613" s="21" t="s">
        <v>437</v>
      </c>
      <c r="M1613" s="3" t="s">
        <v>4103</v>
      </c>
      <c r="N1613" s="3" t="s">
        <v>2405</v>
      </c>
    </row>
    <row r="1614" spans="1:14" ht="30" x14ac:dyDescent="0.25">
      <c r="A1614" s="61">
        <v>1610</v>
      </c>
      <c r="B1614" s="40"/>
      <c r="C1614" s="294" t="s">
        <v>3797</v>
      </c>
      <c r="D1614" s="21" t="s">
        <v>3798</v>
      </c>
      <c r="E1614" s="60"/>
      <c r="F1614" s="60"/>
      <c r="G1614" s="159" t="s">
        <v>1399</v>
      </c>
      <c r="H1614" s="159" t="s">
        <v>83</v>
      </c>
      <c r="I1614" s="184">
        <v>4</v>
      </c>
      <c r="J1614" s="184">
        <v>8335</v>
      </c>
      <c r="K1614" s="184">
        <f t="shared" si="27"/>
        <v>33340</v>
      </c>
      <c r="L1614" s="21" t="s">
        <v>437</v>
      </c>
      <c r="M1614" s="3" t="s">
        <v>4103</v>
      </c>
      <c r="N1614" s="3" t="s">
        <v>2405</v>
      </c>
    </row>
    <row r="1615" spans="1:14" ht="30" x14ac:dyDescent="0.25">
      <c r="A1615" s="61">
        <v>1611</v>
      </c>
      <c r="B1615" s="3"/>
      <c r="C1615" s="248" t="s">
        <v>3799</v>
      </c>
      <c r="D1615" s="112" t="s">
        <v>3800</v>
      </c>
      <c r="E1615" s="60"/>
      <c r="F1615" s="60"/>
      <c r="G1615" s="159" t="s">
        <v>1399</v>
      </c>
      <c r="H1615" s="159" t="s">
        <v>83</v>
      </c>
      <c r="I1615" s="184">
        <v>5</v>
      </c>
      <c r="J1615" s="184">
        <v>7500</v>
      </c>
      <c r="K1615" s="184">
        <f t="shared" si="27"/>
        <v>37500</v>
      </c>
      <c r="L1615" s="21" t="s">
        <v>437</v>
      </c>
      <c r="M1615" s="3" t="s">
        <v>4103</v>
      </c>
      <c r="N1615" s="3" t="s">
        <v>2405</v>
      </c>
    </row>
    <row r="1616" spans="1:14" ht="30" x14ac:dyDescent="0.25">
      <c r="A1616" s="61">
        <v>1612</v>
      </c>
      <c r="B1616" s="3"/>
      <c r="C1616" s="248" t="s">
        <v>3801</v>
      </c>
      <c r="D1616" s="112" t="s">
        <v>3802</v>
      </c>
      <c r="E1616" s="60"/>
      <c r="F1616" s="60"/>
      <c r="G1616" s="159" t="s">
        <v>1399</v>
      </c>
      <c r="H1616" s="159" t="s">
        <v>83</v>
      </c>
      <c r="I1616" s="184">
        <v>15</v>
      </c>
      <c r="J1616" s="184">
        <v>1941.96</v>
      </c>
      <c r="K1616" s="184">
        <f t="shared" si="27"/>
        <v>29129.4</v>
      </c>
      <c r="L1616" s="21" t="s">
        <v>437</v>
      </c>
      <c r="M1616" s="3" t="s">
        <v>4103</v>
      </c>
      <c r="N1616" s="3" t="s">
        <v>2405</v>
      </c>
    </row>
    <row r="1617" spans="1:14" ht="45" x14ac:dyDescent="0.25">
      <c r="A1617" s="61">
        <v>1613</v>
      </c>
      <c r="B1617" s="3"/>
      <c r="C1617" s="248" t="s">
        <v>3803</v>
      </c>
      <c r="D1617" s="112" t="s">
        <v>3804</v>
      </c>
      <c r="E1617" s="60"/>
      <c r="F1617" s="60"/>
      <c r="G1617" s="159" t="s">
        <v>1399</v>
      </c>
      <c r="H1617" s="159" t="s">
        <v>83</v>
      </c>
      <c r="I1617" s="184">
        <v>10</v>
      </c>
      <c r="J1617" s="184">
        <v>8500</v>
      </c>
      <c r="K1617" s="184">
        <f t="shared" si="27"/>
        <v>85000</v>
      </c>
      <c r="L1617" s="21" t="s">
        <v>437</v>
      </c>
      <c r="M1617" s="3" t="s">
        <v>4103</v>
      </c>
      <c r="N1617" s="3" t="s">
        <v>2405</v>
      </c>
    </row>
    <row r="1618" spans="1:14" ht="30" x14ac:dyDescent="0.25">
      <c r="A1618" s="61">
        <v>1614</v>
      </c>
      <c r="B1618" s="3"/>
      <c r="C1618" s="248" t="s">
        <v>3805</v>
      </c>
      <c r="D1618" s="112" t="s">
        <v>3806</v>
      </c>
      <c r="E1618" s="60"/>
      <c r="F1618" s="60"/>
      <c r="G1618" s="159" t="s">
        <v>1399</v>
      </c>
      <c r="H1618" s="159" t="s">
        <v>83</v>
      </c>
      <c r="I1618" s="184">
        <v>15</v>
      </c>
      <c r="J1618" s="184">
        <v>1941.96</v>
      </c>
      <c r="K1618" s="184">
        <f t="shared" si="27"/>
        <v>29129.4</v>
      </c>
      <c r="L1618" s="21" t="s">
        <v>437</v>
      </c>
      <c r="M1618" s="3" t="s">
        <v>4103</v>
      </c>
      <c r="N1618" s="3" t="s">
        <v>2405</v>
      </c>
    </row>
    <row r="1619" spans="1:14" ht="30" x14ac:dyDescent="0.25">
      <c r="A1619" s="61">
        <v>1615</v>
      </c>
      <c r="B1619" s="305" t="s">
        <v>3807</v>
      </c>
      <c r="C1619" s="248" t="s">
        <v>3808</v>
      </c>
      <c r="D1619" s="112" t="s">
        <v>3809</v>
      </c>
      <c r="E1619" s="60"/>
      <c r="F1619" s="60"/>
      <c r="G1619" s="159" t="s">
        <v>1399</v>
      </c>
      <c r="H1619" s="159" t="s">
        <v>83</v>
      </c>
      <c r="I1619" s="184">
        <v>5</v>
      </c>
      <c r="J1619" s="184">
        <v>5834.82</v>
      </c>
      <c r="K1619" s="184">
        <f t="shared" si="27"/>
        <v>29174.1</v>
      </c>
      <c r="L1619" s="21" t="s">
        <v>437</v>
      </c>
      <c r="M1619" s="3" t="s">
        <v>4103</v>
      </c>
      <c r="N1619" s="3" t="s">
        <v>2405</v>
      </c>
    </row>
    <row r="1620" spans="1:14" ht="30" x14ac:dyDescent="0.25">
      <c r="A1620" s="61">
        <v>1616</v>
      </c>
      <c r="B1620" s="3"/>
      <c r="C1620" s="248" t="s">
        <v>3810</v>
      </c>
      <c r="D1620" s="21" t="s">
        <v>3811</v>
      </c>
      <c r="E1620" s="60"/>
      <c r="F1620" s="60"/>
      <c r="G1620" s="159" t="s">
        <v>1399</v>
      </c>
      <c r="H1620" s="296"/>
      <c r="I1620" s="184">
        <v>1</v>
      </c>
      <c r="J1620" s="184">
        <v>312500</v>
      </c>
      <c r="K1620" s="184">
        <f t="shared" si="27"/>
        <v>312500</v>
      </c>
      <c r="L1620" s="21" t="s">
        <v>1744</v>
      </c>
      <c r="M1620" s="3" t="s">
        <v>4103</v>
      </c>
      <c r="N1620" s="3" t="s">
        <v>2405</v>
      </c>
    </row>
    <row r="1621" spans="1:14" ht="30" x14ac:dyDescent="0.25">
      <c r="A1621" s="61">
        <v>1617</v>
      </c>
      <c r="B1621" s="3"/>
      <c r="C1621" s="248" t="s">
        <v>3812</v>
      </c>
      <c r="D1621" s="21" t="s">
        <v>3813</v>
      </c>
      <c r="E1621" s="60"/>
      <c r="F1621" s="60"/>
      <c r="G1621" s="159" t="s">
        <v>1399</v>
      </c>
      <c r="H1621" s="159" t="s">
        <v>83</v>
      </c>
      <c r="I1621" s="184">
        <v>300</v>
      </c>
      <c r="J1621" s="184">
        <v>1695</v>
      </c>
      <c r="K1621" s="184">
        <f t="shared" si="27"/>
        <v>508500</v>
      </c>
      <c r="L1621" s="21" t="s">
        <v>437</v>
      </c>
      <c r="M1621" s="3" t="s">
        <v>4103</v>
      </c>
      <c r="N1621" s="3" t="s">
        <v>2405</v>
      </c>
    </row>
    <row r="1622" spans="1:14" ht="30" x14ac:dyDescent="0.25">
      <c r="A1622" s="61">
        <v>1618</v>
      </c>
      <c r="B1622" s="3"/>
      <c r="C1622" s="248" t="s">
        <v>4192</v>
      </c>
      <c r="D1622" s="112" t="s">
        <v>3814</v>
      </c>
      <c r="E1622" s="60"/>
      <c r="F1622" s="60"/>
      <c r="G1622" s="1" t="s">
        <v>1632</v>
      </c>
      <c r="H1622" s="159" t="s">
        <v>83</v>
      </c>
      <c r="I1622" s="184">
        <v>3</v>
      </c>
      <c r="J1622" s="184">
        <v>1200</v>
      </c>
      <c r="K1622" s="184">
        <f t="shared" si="27"/>
        <v>3600</v>
      </c>
      <c r="L1622" s="21" t="s">
        <v>1744</v>
      </c>
      <c r="M1622" s="3" t="s">
        <v>4103</v>
      </c>
      <c r="N1622" s="3" t="s">
        <v>2405</v>
      </c>
    </row>
    <row r="1623" spans="1:14" ht="30" x14ac:dyDescent="0.25">
      <c r="A1623" s="61">
        <v>1619</v>
      </c>
      <c r="B1623" s="3"/>
      <c r="C1623" s="248" t="s">
        <v>4193</v>
      </c>
      <c r="D1623" s="112" t="s">
        <v>3815</v>
      </c>
      <c r="E1623" s="60"/>
      <c r="F1623" s="60"/>
      <c r="G1623" s="1" t="s">
        <v>1632</v>
      </c>
      <c r="H1623" s="159" t="s">
        <v>83</v>
      </c>
      <c r="I1623" s="184">
        <v>3</v>
      </c>
      <c r="J1623" s="184">
        <v>650</v>
      </c>
      <c r="K1623" s="184">
        <f t="shared" si="27"/>
        <v>1950</v>
      </c>
      <c r="L1623" s="21" t="s">
        <v>1744</v>
      </c>
      <c r="M1623" s="3" t="s">
        <v>4103</v>
      </c>
      <c r="N1623" s="3" t="s">
        <v>2405</v>
      </c>
    </row>
    <row r="1624" spans="1:14" ht="30" x14ac:dyDescent="0.25">
      <c r="A1624" s="61">
        <v>1620</v>
      </c>
      <c r="B1624" s="3"/>
      <c r="C1624" s="248" t="s">
        <v>4196</v>
      </c>
      <c r="D1624" s="112" t="s">
        <v>3816</v>
      </c>
      <c r="E1624" s="60"/>
      <c r="F1624" s="60"/>
      <c r="G1624" s="1" t="s">
        <v>1632</v>
      </c>
      <c r="H1624" s="159" t="s">
        <v>83</v>
      </c>
      <c r="I1624" s="184">
        <v>3</v>
      </c>
      <c r="J1624" s="184">
        <v>1200</v>
      </c>
      <c r="K1624" s="184">
        <f t="shared" si="27"/>
        <v>3600</v>
      </c>
      <c r="L1624" s="21" t="s">
        <v>1744</v>
      </c>
      <c r="M1624" s="3" t="s">
        <v>4103</v>
      </c>
      <c r="N1624" s="3" t="s">
        <v>2405</v>
      </c>
    </row>
    <row r="1625" spans="1:14" ht="30" x14ac:dyDescent="0.25">
      <c r="A1625" s="61">
        <v>1621</v>
      </c>
      <c r="B1625" s="3"/>
      <c r="C1625" s="248" t="s">
        <v>4197</v>
      </c>
      <c r="D1625" s="112" t="s">
        <v>3817</v>
      </c>
      <c r="E1625" s="60"/>
      <c r="F1625" s="60"/>
      <c r="G1625" s="1" t="s">
        <v>1632</v>
      </c>
      <c r="H1625" s="159" t="s">
        <v>83</v>
      </c>
      <c r="I1625" s="184">
        <v>3</v>
      </c>
      <c r="J1625" s="184">
        <v>1500</v>
      </c>
      <c r="K1625" s="184">
        <f t="shared" si="27"/>
        <v>4500</v>
      </c>
      <c r="L1625" s="21" t="s">
        <v>1744</v>
      </c>
      <c r="M1625" s="3" t="s">
        <v>4103</v>
      </c>
      <c r="N1625" s="3" t="s">
        <v>2405</v>
      </c>
    </row>
    <row r="1626" spans="1:14" ht="30" x14ac:dyDescent="0.25">
      <c r="A1626" s="61">
        <v>1622</v>
      </c>
      <c r="B1626" s="3"/>
      <c r="C1626" s="248" t="s">
        <v>4195</v>
      </c>
      <c r="D1626" s="112" t="s">
        <v>3818</v>
      </c>
      <c r="E1626" s="60"/>
      <c r="F1626" s="60"/>
      <c r="G1626" s="1" t="s">
        <v>1632</v>
      </c>
      <c r="H1626" s="159" t="s">
        <v>83</v>
      </c>
      <c r="I1626" s="184">
        <v>3</v>
      </c>
      <c r="J1626" s="184">
        <v>3400</v>
      </c>
      <c r="K1626" s="184">
        <f t="shared" si="27"/>
        <v>10200</v>
      </c>
      <c r="L1626" s="21" t="s">
        <v>1744</v>
      </c>
      <c r="M1626" s="3" t="s">
        <v>4103</v>
      </c>
      <c r="N1626" s="3" t="s">
        <v>2405</v>
      </c>
    </row>
    <row r="1627" spans="1:14" ht="30" x14ac:dyDescent="0.25">
      <c r="A1627" s="61">
        <v>1623</v>
      </c>
      <c r="B1627" s="3"/>
      <c r="C1627" s="248" t="s">
        <v>4194</v>
      </c>
      <c r="D1627" s="112" t="s">
        <v>3819</v>
      </c>
      <c r="E1627" s="60"/>
      <c r="F1627" s="60"/>
      <c r="G1627" s="1" t="s">
        <v>1632</v>
      </c>
      <c r="H1627" s="159" t="s">
        <v>83</v>
      </c>
      <c r="I1627" s="184">
        <v>3</v>
      </c>
      <c r="J1627" s="184">
        <v>3400</v>
      </c>
      <c r="K1627" s="184">
        <f t="shared" si="27"/>
        <v>10200</v>
      </c>
      <c r="L1627" s="21" t="s">
        <v>1744</v>
      </c>
      <c r="M1627" s="3" t="s">
        <v>4103</v>
      </c>
      <c r="N1627" s="3" t="s">
        <v>2405</v>
      </c>
    </row>
    <row r="1628" spans="1:14" ht="30" x14ac:dyDescent="0.25">
      <c r="A1628" s="61">
        <v>1624</v>
      </c>
      <c r="B1628" s="3"/>
      <c r="C1628" s="248" t="s">
        <v>4198</v>
      </c>
      <c r="D1628" s="112" t="s">
        <v>3820</v>
      </c>
      <c r="E1628" s="60"/>
      <c r="F1628" s="60"/>
      <c r="G1628" s="1" t="s">
        <v>1632</v>
      </c>
      <c r="H1628" s="159" t="s">
        <v>83</v>
      </c>
      <c r="I1628" s="184">
        <v>3</v>
      </c>
      <c r="J1628" s="184">
        <v>465</v>
      </c>
      <c r="K1628" s="184">
        <f t="shared" si="27"/>
        <v>1395</v>
      </c>
      <c r="L1628" s="21" t="s">
        <v>1744</v>
      </c>
      <c r="M1628" s="3" t="s">
        <v>4103</v>
      </c>
      <c r="N1628" s="3" t="s">
        <v>2405</v>
      </c>
    </row>
    <row r="1629" spans="1:14" ht="30" x14ac:dyDescent="0.25">
      <c r="A1629" s="61">
        <v>1625</v>
      </c>
      <c r="B1629" s="3"/>
      <c r="C1629" s="248" t="s">
        <v>4199</v>
      </c>
      <c r="D1629" s="112" t="s">
        <v>3821</v>
      </c>
      <c r="E1629" s="60"/>
      <c r="F1629" s="60"/>
      <c r="G1629" s="1" t="s">
        <v>1632</v>
      </c>
      <c r="H1629" s="159" t="s">
        <v>83</v>
      </c>
      <c r="I1629" s="184">
        <v>3</v>
      </c>
      <c r="J1629" s="184">
        <v>620</v>
      </c>
      <c r="K1629" s="184">
        <f t="shared" si="27"/>
        <v>1860</v>
      </c>
      <c r="L1629" s="21" t="s">
        <v>1744</v>
      </c>
      <c r="M1629" s="3" t="s">
        <v>4103</v>
      </c>
      <c r="N1629" s="3" t="s">
        <v>2405</v>
      </c>
    </row>
    <row r="1630" spans="1:14" ht="30" x14ac:dyDescent="0.25">
      <c r="A1630" s="61">
        <v>1626</v>
      </c>
      <c r="B1630" s="3"/>
      <c r="C1630" s="248" t="s">
        <v>4200</v>
      </c>
      <c r="D1630" s="112" t="s">
        <v>3822</v>
      </c>
      <c r="E1630" s="60"/>
      <c r="F1630" s="60"/>
      <c r="G1630" s="1" t="s">
        <v>1632</v>
      </c>
      <c r="H1630" s="159" t="s">
        <v>83</v>
      </c>
      <c r="I1630" s="184">
        <v>3</v>
      </c>
      <c r="J1630" s="184">
        <v>975</v>
      </c>
      <c r="K1630" s="184">
        <f t="shared" si="27"/>
        <v>2925</v>
      </c>
      <c r="L1630" s="21" t="s">
        <v>1744</v>
      </c>
      <c r="M1630" s="3" t="s">
        <v>4103</v>
      </c>
      <c r="N1630" s="3" t="s">
        <v>2405</v>
      </c>
    </row>
    <row r="1631" spans="1:14" ht="30" x14ac:dyDescent="0.25">
      <c r="A1631" s="61">
        <v>1627</v>
      </c>
      <c r="B1631" s="3"/>
      <c r="C1631" s="248" t="s">
        <v>4201</v>
      </c>
      <c r="D1631" s="112" t="s">
        <v>3823</v>
      </c>
      <c r="E1631" s="60"/>
      <c r="F1631" s="60"/>
      <c r="G1631" s="1" t="s">
        <v>1632</v>
      </c>
      <c r="H1631" s="159" t="s">
        <v>83</v>
      </c>
      <c r="I1631" s="184">
        <v>3</v>
      </c>
      <c r="J1631" s="184">
        <v>2700</v>
      </c>
      <c r="K1631" s="184">
        <f t="shared" si="27"/>
        <v>8100</v>
      </c>
      <c r="L1631" s="21" t="s">
        <v>1744</v>
      </c>
      <c r="M1631" s="3" t="s">
        <v>4103</v>
      </c>
      <c r="N1631" s="3" t="s">
        <v>2405</v>
      </c>
    </row>
    <row r="1632" spans="1:14" ht="30" x14ac:dyDescent="0.25">
      <c r="A1632" s="61">
        <v>1628</v>
      </c>
      <c r="B1632" s="3"/>
      <c r="C1632" s="248" t="s">
        <v>4202</v>
      </c>
      <c r="D1632" s="112" t="s">
        <v>3824</v>
      </c>
      <c r="E1632" s="60"/>
      <c r="F1632" s="60"/>
      <c r="G1632" s="1" t="s">
        <v>1632</v>
      </c>
      <c r="H1632" s="159" t="s">
        <v>83</v>
      </c>
      <c r="I1632" s="184">
        <v>3</v>
      </c>
      <c r="J1632" s="184">
        <v>2841</v>
      </c>
      <c r="K1632" s="184">
        <f t="shared" si="27"/>
        <v>8523</v>
      </c>
      <c r="L1632" s="21" t="s">
        <v>1744</v>
      </c>
      <c r="M1632" s="3" t="s">
        <v>4103</v>
      </c>
      <c r="N1632" s="3" t="s">
        <v>2405</v>
      </c>
    </row>
    <row r="1633" spans="1:14" ht="30" x14ac:dyDescent="0.25">
      <c r="A1633" s="61">
        <v>1629</v>
      </c>
      <c r="B1633" s="3"/>
      <c r="C1633" s="248" t="s">
        <v>4203</v>
      </c>
      <c r="D1633" s="112" t="s">
        <v>3825</v>
      </c>
      <c r="E1633" s="60"/>
      <c r="F1633" s="60"/>
      <c r="G1633" s="1" t="s">
        <v>1632</v>
      </c>
      <c r="H1633" s="159" t="s">
        <v>83</v>
      </c>
      <c r="I1633" s="184">
        <v>3</v>
      </c>
      <c r="J1633" s="184">
        <v>450</v>
      </c>
      <c r="K1633" s="184">
        <f t="shared" si="27"/>
        <v>1350</v>
      </c>
      <c r="L1633" s="21" t="s">
        <v>1744</v>
      </c>
      <c r="M1633" s="3" t="s">
        <v>4103</v>
      </c>
      <c r="N1633" s="3" t="s">
        <v>2405</v>
      </c>
    </row>
    <row r="1634" spans="1:14" ht="30" x14ac:dyDescent="0.25">
      <c r="A1634" s="61">
        <v>1630</v>
      </c>
      <c r="B1634" s="3"/>
      <c r="C1634" s="248" t="s">
        <v>4204</v>
      </c>
      <c r="D1634" s="112" t="s">
        <v>3826</v>
      </c>
      <c r="E1634" s="60"/>
      <c r="F1634" s="60"/>
      <c r="G1634" s="1" t="s">
        <v>1632</v>
      </c>
      <c r="H1634" s="159" t="s">
        <v>83</v>
      </c>
      <c r="I1634" s="184">
        <v>3</v>
      </c>
      <c r="J1634" s="184">
        <v>520</v>
      </c>
      <c r="K1634" s="184">
        <f t="shared" si="27"/>
        <v>1560</v>
      </c>
      <c r="L1634" s="21" t="s">
        <v>1744</v>
      </c>
      <c r="M1634" s="3" t="s">
        <v>4103</v>
      </c>
      <c r="N1634" s="3" t="s">
        <v>2405</v>
      </c>
    </row>
    <row r="1635" spans="1:14" ht="30" x14ac:dyDescent="0.25">
      <c r="A1635" s="61">
        <v>1631</v>
      </c>
      <c r="B1635" s="3"/>
      <c r="C1635" s="248" t="s">
        <v>4205</v>
      </c>
      <c r="D1635" s="112" t="s">
        <v>3827</v>
      </c>
      <c r="E1635" s="60"/>
      <c r="F1635" s="60"/>
      <c r="G1635" s="1" t="s">
        <v>1632</v>
      </c>
      <c r="H1635" s="159" t="s">
        <v>83</v>
      </c>
      <c r="I1635" s="184">
        <v>3</v>
      </c>
      <c r="J1635" s="184">
        <v>530</v>
      </c>
      <c r="K1635" s="184">
        <f t="shared" si="27"/>
        <v>1590</v>
      </c>
      <c r="L1635" s="21" t="s">
        <v>1744</v>
      </c>
      <c r="M1635" s="3" t="s">
        <v>4103</v>
      </c>
      <c r="N1635" s="3" t="s">
        <v>2405</v>
      </c>
    </row>
    <row r="1636" spans="1:14" ht="30" x14ac:dyDescent="0.25">
      <c r="A1636" s="61">
        <v>1632</v>
      </c>
      <c r="B1636" s="3"/>
      <c r="C1636" s="248" t="s">
        <v>4206</v>
      </c>
      <c r="D1636" s="112" t="s">
        <v>3828</v>
      </c>
      <c r="E1636" s="60"/>
      <c r="F1636" s="60"/>
      <c r="G1636" s="1" t="s">
        <v>1632</v>
      </c>
      <c r="H1636" s="159" t="s">
        <v>83</v>
      </c>
      <c r="I1636" s="184">
        <v>3</v>
      </c>
      <c r="J1636" s="184">
        <v>760</v>
      </c>
      <c r="K1636" s="184">
        <f t="shared" si="27"/>
        <v>2280</v>
      </c>
      <c r="L1636" s="21" t="s">
        <v>1744</v>
      </c>
      <c r="M1636" s="3" t="s">
        <v>4103</v>
      </c>
      <c r="N1636" s="3" t="s">
        <v>2405</v>
      </c>
    </row>
    <row r="1637" spans="1:14" ht="30" x14ac:dyDescent="0.25">
      <c r="A1637" s="61">
        <v>1633</v>
      </c>
      <c r="B1637" s="3"/>
      <c r="C1637" s="248" t="s">
        <v>4207</v>
      </c>
      <c r="D1637" s="112" t="s">
        <v>3829</v>
      </c>
      <c r="E1637" s="60"/>
      <c r="F1637" s="60"/>
      <c r="G1637" s="1" t="s">
        <v>1632</v>
      </c>
      <c r="H1637" s="159" t="s">
        <v>83</v>
      </c>
      <c r="I1637" s="184">
        <v>3</v>
      </c>
      <c r="J1637" s="184">
        <v>420</v>
      </c>
      <c r="K1637" s="184">
        <f t="shared" si="27"/>
        <v>1260</v>
      </c>
      <c r="L1637" s="21" t="s">
        <v>1744</v>
      </c>
      <c r="M1637" s="3" t="s">
        <v>4103</v>
      </c>
      <c r="N1637" s="3" t="s">
        <v>2405</v>
      </c>
    </row>
    <row r="1638" spans="1:14" ht="38.25" x14ac:dyDescent="0.25">
      <c r="A1638" s="61">
        <v>1634</v>
      </c>
      <c r="B1638" s="3"/>
      <c r="C1638" s="164" t="s">
        <v>4209</v>
      </c>
      <c r="D1638" s="112" t="s">
        <v>3830</v>
      </c>
      <c r="E1638" s="60"/>
      <c r="F1638" s="60"/>
      <c r="G1638" s="1" t="s">
        <v>1632</v>
      </c>
      <c r="H1638" s="159" t="s">
        <v>83</v>
      </c>
      <c r="I1638" s="184">
        <v>3</v>
      </c>
      <c r="J1638" s="184">
        <v>1000</v>
      </c>
      <c r="K1638" s="184">
        <f t="shared" si="27"/>
        <v>3000</v>
      </c>
      <c r="L1638" s="21" t="s">
        <v>1744</v>
      </c>
      <c r="M1638" s="3" t="s">
        <v>4103</v>
      </c>
      <c r="N1638" s="3" t="s">
        <v>2405</v>
      </c>
    </row>
    <row r="1639" spans="1:14" ht="38.25" x14ac:dyDescent="0.25">
      <c r="A1639" s="61">
        <v>1635</v>
      </c>
      <c r="B1639" s="3"/>
      <c r="C1639" s="164" t="s">
        <v>4208</v>
      </c>
      <c r="D1639" s="112" t="s">
        <v>3831</v>
      </c>
      <c r="E1639" s="60"/>
      <c r="F1639" s="60"/>
      <c r="G1639" s="1" t="s">
        <v>1632</v>
      </c>
      <c r="H1639" s="159" t="s">
        <v>83</v>
      </c>
      <c r="I1639" s="184">
        <v>3</v>
      </c>
      <c r="J1639" s="184">
        <v>960</v>
      </c>
      <c r="K1639" s="184">
        <f t="shared" si="27"/>
        <v>2880</v>
      </c>
      <c r="L1639" s="21" t="s">
        <v>1744</v>
      </c>
      <c r="M1639" s="3" t="s">
        <v>4103</v>
      </c>
      <c r="N1639" s="3" t="s">
        <v>2405</v>
      </c>
    </row>
    <row r="1640" spans="1:14" ht="30" x14ac:dyDescent="0.25">
      <c r="A1640" s="61">
        <v>1636</v>
      </c>
      <c r="B1640" s="60"/>
      <c r="C1640" s="113" t="s">
        <v>3832</v>
      </c>
      <c r="D1640" s="21" t="s">
        <v>3833</v>
      </c>
      <c r="E1640" s="60"/>
      <c r="F1640" s="60"/>
      <c r="G1640" s="1" t="s">
        <v>1632</v>
      </c>
      <c r="H1640" s="159" t="s">
        <v>2831</v>
      </c>
      <c r="I1640" s="184">
        <v>200</v>
      </c>
      <c r="J1640" s="184">
        <v>600</v>
      </c>
      <c r="K1640" s="184">
        <f t="shared" si="27"/>
        <v>120000</v>
      </c>
      <c r="L1640" s="21" t="s">
        <v>437</v>
      </c>
      <c r="M1640" s="3" t="s">
        <v>4103</v>
      </c>
      <c r="N1640" s="3" t="s">
        <v>2405</v>
      </c>
    </row>
    <row r="1641" spans="1:14" ht="30" x14ac:dyDescent="0.25">
      <c r="A1641" s="61">
        <v>1637</v>
      </c>
      <c r="B1641" s="3"/>
      <c r="C1641" s="154" t="s">
        <v>3834</v>
      </c>
      <c r="D1641" s="141" t="s">
        <v>3835</v>
      </c>
      <c r="E1641" s="60"/>
      <c r="F1641" s="60"/>
      <c r="G1641" s="159" t="s">
        <v>1399</v>
      </c>
      <c r="H1641" s="204" t="s">
        <v>83</v>
      </c>
      <c r="I1641" s="184">
        <v>13500</v>
      </c>
      <c r="J1641" s="184">
        <v>17.86</v>
      </c>
      <c r="K1641" s="184">
        <f t="shared" si="27"/>
        <v>241110</v>
      </c>
      <c r="L1641" s="21" t="s">
        <v>437</v>
      </c>
      <c r="M1641" s="3" t="s">
        <v>4103</v>
      </c>
      <c r="N1641" s="3" t="s">
        <v>2405</v>
      </c>
    </row>
    <row r="1642" spans="1:14" ht="30" x14ac:dyDescent="0.25">
      <c r="A1642" s="61">
        <v>1638</v>
      </c>
      <c r="B1642" s="263" t="s">
        <v>3836</v>
      </c>
      <c r="C1642" s="248" t="s">
        <v>3837</v>
      </c>
      <c r="D1642" s="112" t="s">
        <v>3838</v>
      </c>
      <c r="E1642" s="60"/>
      <c r="F1642" s="60"/>
      <c r="G1642" s="1" t="s">
        <v>1632</v>
      </c>
      <c r="H1642" s="159" t="s">
        <v>83</v>
      </c>
      <c r="I1642" s="184">
        <v>10</v>
      </c>
      <c r="J1642" s="184">
        <v>7600</v>
      </c>
      <c r="K1642" s="184">
        <f t="shared" si="27"/>
        <v>76000</v>
      </c>
      <c r="L1642" s="21" t="s">
        <v>437</v>
      </c>
      <c r="M1642" s="3" t="s">
        <v>4103</v>
      </c>
      <c r="N1642" s="3" t="s">
        <v>2405</v>
      </c>
    </row>
    <row r="1643" spans="1:14" ht="30" x14ac:dyDescent="0.25">
      <c r="A1643" s="61">
        <v>1639</v>
      </c>
      <c r="B1643" s="263" t="s">
        <v>3836</v>
      </c>
      <c r="C1643" s="248" t="s">
        <v>3837</v>
      </c>
      <c r="D1643" s="112" t="s">
        <v>3838</v>
      </c>
      <c r="E1643" s="60"/>
      <c r="F1643" s="60"/>
      <c r="G1643" s="1" t="s">
        <v>1632</v>
      </c>
      <c r="H1643" s="159" t="s">
        <v>83</v>
      </c>
      <c r="I1643" s="184">
        <v>10</v>
      </c>
      <c r="J1643" s="184">
        <v>1960</v>
      </c>
      <c r="K1643" s="184">
        <f t="shared" si="27"/>
        <v>19600</v>
      </c>
      <c r="L1643" s="21" t="s">
        <v>437</v>
      </c>
      <c r="M1643" s="3" t="s">
        <v>4103</v>
      </c>
      <c r="N1643" s="3" t="s">
        <v>2405</v>
      </c>
    </row>
    <row r="1644" spans="1:14" ht="30" x14ac:dyDescent="0.25">
      <c r="A1644" s="61">
        <v>1640</v>
      </c>
      <c r="B1644" s="263" t="s">
        <v>3836</v>
      </c>
      <c r="C1644" s="294" t="s">
        <v>3839</v>
      </c>
      <c r="D1644" s="112" t="s">
        <v>3840</v>
      </c>
      <c r="E1644" s="60"/>
      <c r="F1644" s="60"/>
      <c r="G1644" s="1" t="s">
        <v>1632</v>
      </c>
      <c r="H1644" s="159" t="s">
        <v>83</v>
      </c>
      <c r="I1644" s="184">
        <v>8</v>
      </c>
      <c r="J1644" s="184">
        <v>1700</v>
      </c>
      <c r="K1644" s="184">
        <f t="shared" si="27"/>
        <v>13600</v>
      </c>
      <c r="L1644" s="21" t="s">
        <v>437</v>
      </c>
      <c r="M1644" s="3" t="s">
        <v>4103</v>
      </c>
      <c r="N1644" s="3" t="s">
        <v>2405</v>
      </c>
    </row>
    <row r="1645" spans="1:14" ht="30" x14ac:dyDescent="0.25">
      <c r="A1645" s="61">
        <v>1641</v>
      </c>
      <c r="B1645" s="263" t="s">
        <v>3836</v>
      </c>
      <c r="C1645" s="294" t="s">
        <v>3841</v>
      </c>
      <c r="D1645" s="112" t="s">
        <v>3842</v>
      </c>
      <c r="E1645" s="60"/>
      <c r="F1645" s="60"/>
      <c r="G1645" s="1" t="s">
        <v>1632</v>
      </c>
      <c r="H1645" s="159" t="s">
        <v>83</v>
      </c>
      <c r="I1645" s="184">
        <v>5</v>
      </c>
      <c r="J1645" s="184">
        <v>2400</v>
      </c>
      <c r="K1645" s="184">
        <f t="shared" si="27"/>
        <v>12000</v>
      </c>
      <c r="L1645" s="21" t="s">
        <v>437</v>
      </c>
      <c r="M1645" s="3" t="s">
        <v>4103</v>
      </c>
      <c r="N1645" s="3" t="s">
        <v>2405</v>
      </c>
    </row>
    <row r="1646" spans="1:14" ht="30" x14ac:dyDescent="0.25">
      <c r="A1646" s="61">
        <v>1642</v>
      </c>
      <c r="B1646" s="263"/>
      <c r="C1646" s="275" t="s">
        <v>4210</v>
      </c>
      <c r="D1646" s="112" t="s">
        <v>3843</v>
      </c>
      <c r="E1646" s="60"/>
      <c r="F1646" s="60"/>
      <c r="G1646" s="159" t="s">
        <v>1399</v>
      </c>
      <c r="H1646" s="159" t="s">
        <v>83</v>
      </c>
      <c r="I1646" s="184">
        <v>1</v>
      </c>
      <c r="J1646" s="184">
        <v>420000</v>
      </c>
      <c r="K1646" s="184">
        <f t="shared" si="27"/>
        <v>420000</v>
      </c>
      <c r="L1646" s="21" t="s">
        <v>437</v>
      </c>
      <c r="M1646" s="3" t="s">
        <v>4103</v>
      </c>
      <c r="N1646" s="3" t="s">
        <v>2405</v>
      </c>
    </row>
    <row r="1647" spans="1:14" ht="30" x14ac:dyDescent="0.25">
      <c r="A1647" s="61">
        <v>1643</v>
      </c>
      <c r="B1647" s="3"/>
      <c r="C1647" s="248" t="s">
        <v>3844</v>
      </c>
      <c r="D1647" s="112" t="s">
        <v>3845</v>
      </c>
      <c r="E1647" s="60"/>
      <c r="F1647" s="60"/>
      <c r="G1647" s="159" t="s">
        <v>1399</v>
      </c>
      <c r="H1647" s="159" t="s">
        <v>83</v>
      </c>
      <c r="I1647" s="184">
        <v>4</v>
      </c>
      <c r="J1647" s="184">
        <v>36000</v>
      </c>
      <c r="K1647" s="184">
        <f t="shared" si="27"/>
        <v>144000</v>
      </c>
      <c r="L1647" s="21" t="s">
        <v>437</v>
      </c>
      <c r="M1647" s="3" t="s">
        <v>4103</v>
      </c>
      <c r="N1647" s="3" t="s">
        <v>2405</v>
      </c>
    </row>
    <row r="1648" spans="1:14" ht="30" x14ac:dyDescent="0.25">
      <c r="A1648" s="61">
        <v>1644</v>
      </c>
      <c r="B1648" s="263" t="s">
        <v>3846</v>
      </c>
      <c r="C1648" s="294" t="s">
        <v>3847</v>
      </c>
      <c r="D1648" s="112" t="s">
        <v>3848</v>
      </c>
      <c r="E1648" s="60"/>
      <c r="F1648" s="60"/>
      <c r="G1648" s="159" t="s">
        <v>1399</v>
      </c>
      <c r="H1648" s="159" t="s">
        <v>83</v>
      </c>
      <c r="I1648" s="184">
        <v>11</v>
      </c>
      <c r="J1648" s="184">
        <v>20740</v>
      </c>
      <c r="K1648" s="184">
        <f t="shared" si="27"/>
        <v>228140</v>
      </c>
      <c r="L1648" s="21" t="s">
        <v>437</v>
      </c>
      <c r="M1648" s="3" t="s">
        <v>4103</v>
      </c>
      <c r="N1648" s="3" t="s">
        <v>2405</v>
      </c>
    </row>
    <row r="1649" spans="1:14" ht="30" x14ac:dyDescent="0.25">
      <c r="A1649" s="61">
        <v>1645</v>
      </c>
      <c r="B1649" s="263" t="s">
        <v>3849</v>
      </c>
      <c r="C1649" s="248" t="s">
        <v>3850</v>
      </c>
      <c r="D1649" s="112" t="s">
        <v>3851</v>
      </c>
      <c r="E1649" s="60"/>
      <c r="F1649" s="60"/>
      <c r="G1649" s="159" t="s">
        <v>1399</v>
      </c>
      <c r="H1649" s="159" t="s">
        <v>83</v>
      </c>
      <c r="I1649" s="184">
        <v>40</v>
      </c>
      <c r="J1649" s="184">
        <v>14500</v>
      </c>
      <c r="K1649" s="184">
        <f t="shared" si="27"/>
        <v>580000</v>
      </c>
      <c r="L1649" s="21" t="s">
        <v>1744</v>
      </c>
      <c r="M1649" s="3" t="s">
        <v>4103</v>
      </c>
      <c r="N1649" s="3" t="s">
        <v>2405</v>
      </c>
    </row>
    <row r="1650" spans="1:14" ht="30" x14ac:dyDescent="0.25">
      <c r="A1650" s="61">
        <v>1646</v>
      </c>
      <c r="B1650" s="300"/>
      <c r="C1650" s="147" t="s">
        <v>4211</v>
      </c>
      <c r="D1650" s="112" t="s">
        <v>3852</v>
      </c>
      <c r="E1650" s="60"/>
      <c r="F1650" s="60"/>
      <c r="G1650" s="159" t="s">
        <v>1399</v>
      </c>
      <c r="H1650" s="159" t="s">
        <v>83</v>
      </c>
      <c r="I1650" s="184">
        <v>60</v>
      </c>
      <c r="J1650" s="184">
        <v>10260</v>
      </c>
      <c r="K1650" s="184">
        <f t="shared" si="27"/>
        <v>615600</v>
      </c>
      <c r="L1650" s="21" t="s">
        <v>1744</v>
      </c>
      <c r="M1650" s="3" t="s">
        <v>4103</v>
      </c>
      <c r="N1650" s="3" t="s">
        <v>2405</v>
      </c>
    </row>
    <row r="1651" spans="1:14" ht="30" x14ac:dyDescent="0.25">
      <c r="A1651" s="61">
        <v>1647</v>
      </c>
      <c r="B1651" s="263" t="s">
        <v>3853</v>
      </c>
      <c r="C1651" s="126" t="s">
        <v>3854</v>
      </c>
      <c r="D1651" s="21" t="s">
        <v>3855</v>
      </c>
      <c r="E1651" s="60"/>
      <c r="F1651" s="60"/>
      <c r="G1651" s="159" t="s">
        <v>1399</v>
      </c>
      <c r="H1651" s="159" t="s">
        <v>83</v>
      </c>
      <c r="I1651" s="184">
        <v>36</v>
      </c>
      <c r="J1651" s="184">
        <v>16500</v>
      </c>
      <c r="K1651" s="184">
        <f t="shared" si="27"/>
        <v>594000</v>
      </c>
      <c r="L1651" s="21" t="s">
        <v>437</v>
      </c>
      <c r="M1651" s="3" t="s">
        <v>4103</v>
      </c>
      <c r="N1651" s="3" t="s">
        <v>2405</v>
      </c>
    </row>
    <row r="1652" spans="1:14" ht="30" x14ac:dyDescent="0.25">
      <c r="A1652" s="61">
        <v>1648</v>
      </c>
      <c r="B1652" s="263" t="s">
        <v>3856</v>
      </c>
      <c r="C1652" s="275" t="s">
        <v>3857</v>
      </c>
      <c r="D1652" s="112" t="s">
        <v>3858</v>
      </c>
      <c r="E1652" s="60"/>
      <c r="F1652" s="60"/>
      <c r="G1652" s="159" t="s">
        <v>1399</v>
      </c>
      <c r="H1652" s="159" t="s">
        <v>83</v>
      </c>
      <c r="I1652" s="184">
        <v>25</v>
      </c>
      <c r="J1652" s="184">
        <v>11200</v>
      </c>
      <c r="K1652" s="184">
        <f t="shared" si="27"/>
        <v>280000</v>
      </c>
      <c r="L1652" s="21" t="s">
        <v>437</v>
      </c>
      <c r="M1652" s="3" t="s">
        <v>4103</v>
      </c>
      <c r="N1652" s="3" t="s">
        <v>2405</v>
      </c>
    </row>
    <row r="1653" spans="1:14" ht="30" x14ac:dyDescent="0.25">
      <c r="A1653" s="61">
        <v>1649</v>
      </c>
      <c r="B1653" s="263" t="s">
        <v>3859</v>
      </c>
      <c r="C1653" s="113" t="s">
        <v>3860</v>
      </c>
      <c r="D1653" s="118" t="s">
        <v>3861</v>
      </c>
      <c r="E1653" s="60"/>
      <c r="F1653" s="60"/>
      <c r="G1653" s="159" t="s">
        <v>1399</v>
      </c>
      <c r="H1653" s="159" t="s">
        <v>83</v>
      </c>
      <c r="I1653" s="184">
        <v>29</v>
      </c>
      <c r="J1653" s="184">
        <v>21000</v>
      </c>
      <c r="K1653" s="184">
        <f t="shared" si="27"/>
        <v>609000</v>
      </c>
      <c r="L1653" s="21" t="s">
        <v>437</v>
      </c>
      <c r="M1653" s="3" t="s">
        <v>4103</v>
      </c>
      <c r="N1653" s="3" t="s">
        <v>2405</v>
      </c>
    </row>
    <row r="1654" spans="1:14" ht="30" x14ac:dyDescent="0.25">
      <c r="A1654" s="61">
        <v>1650</v>
      </c>
      <c r="B1654" s="40" t="s">
        <v>3859</v>
      </c>
      <c r="C1654" s="126" t="s">
        <v>3862</v>
      </c>
      <c r="D1654" s="21" t="s">
        <v>3863</v>
      </c>
      <c r="E1654" s="60"/>
      <c r="F1654" s="60"/>
      <c r="G1654" s="159" t="s">
        <v>1399</v>
      </c>
      <c r="H1654" s="159" t="s">
        <v>83</v>
      </c>
      <c r="I1654" s="184">
        <v>21</v>
      </c>
      <c r="J1654" s="184">
        <v>5090</v>
      </c>
      <c r="K1654" s="184">
        <f t="shared" si="27"/>
        <v>106890</v>
      </c>
      <c r="L1654" s="21" t="s">
        <v>437</v>
      </c>
      <c r="M1654" s="3" t="s">
        <v>4103</v>
      </c>
      <c r="N1654" s="3" t="s">
        <v>2405</v>
      </c>
    </row>
    <row r="1655" spans="1:14" ht="30" x14ac:dyDescent="0.25">
      <c r="A1655" s="61">
        <v>1651</v>
      </c>
      <c r="B1655" s="300"/>
      <c r="C1655" s="147" t="s">
        <v>3864</v>
      </c>
      <c r="D1655" s="112" t="s">
        <v>3865</v>
      </c>
      <c r="E1655" s="60"/>
      <c r="F1655" s="60"/>
      <c r="G1655" s="159" t="s">
        <v>1399</v>
      </c>
      <c r="H1655" s="159" t="s">
        <v>83</v>
      </c>
      <c r="I1655" s="184">
        <v>25</v>
      </c>
      <c r="J1655" s="184">
        <v>12600</v>
      </c>
      <c r="K1655" s="184">
        <f t="shared" si="27"/>
        <v>315000</v>
      </c>
      <c r="L1655" s="21" t="s">
        <v>1744</v>
      </c>
      <c r="M1655" s="3" t="s">
        <v>4103</v>
      </c>
      <c r="N1655" s="3" t="s">
        <v>2405</v>
      </c>
    </row>
    <row r="1656" spans="1:14" ht="30" x14ac:dyDescent="0.25">
      <c r="A1656" s="61">
        <v>1652</v>
      </c>
      <c r="B1656" s="263" t="s">
        <v>3866</v>
      </c>
      <c r="C1656" s="248" t="s">
        <v>3867</v>
      </c>
      <c r="D1656" s="112" t="s">
        <v>3868</v>
      </c>
      <c r="E1656" s="60"/>
      <c r="F1656" s="60"/>
      <c r="G1656" s="159" t="s">
        <v>1399</v>
      </c>
      <c r="H1656" s="159" t="s">
        <v>83</v>
      </c>
      <c r="I1656" s="184">
        <v>50</v>
      </c>
      <c r="J1656" s="184">
        <v>10800</v>
      </c>
      <c r="K1656" s="184">
        <f t="shared" si="27"/>
        <v>540000</v>
      </c>
      <c r="L1656" s="21" t="s">
        <v>1744</v>
      </c>
      <c r="M1656" s="3" t="s">
        <v>4103</v>
      </c>
      <c r="N1656" s="3" t="s">
        <v>2405</v>
      </c>
    </row>
    <row r="1657" spans="1:14" ht="30" x14ac:dyDescent="0.25">
      <c r="A1657" s="61">
        <v>1653</v>
      </c>
      <c r="B1657" s="263" t="s">
        <v>3869</v>
      </c>
      <c r="C1657" s="248" t="s">
        <v>3870</v>
      </c>
      <c r="D1657" s="112" t="s">
        <v>3871</v>
      </c>
      <c r="E1657" s="60"/>
      <c r="F1657" s="60"/>
      <c r="G1657" s="159" t="s">
        <v>1399</v>
      </c>
      <c r="H1657" s="159" t="s">
        <v>83</v>
      </c>
      <c r="I1657" s="184">
        <v>50</v>
      </c>
      <c r="J1657" s="184">
        <v>2700</v>
      </c>
      <c r="K1657" s="184">
        <f t="shared" si="27"/>
        <v>135000</v>
      </c>
      <c r="L1657" s="21" t="s">
        <v>1744</v>
      </c>
      <c r="M1657" s="3" t="s">
        <v>4103</v>
      </c>
      <c r="N1657" s="3" t="s">
        <v>2405</v>
      </c>
    </row>
    <row r="1658" spans="1:14" ht="30" x14ac:dyDescent="0.25">
      <c r="A1658" s="61">
        <v>1654</v>
      </c>
      <c r="B1658" s="300"/>
      <c r="C1658" s="147" t="s">
        <v>3872</v>
      </c>
      <c r="D1658" s="112" t="s">
        <v>3873</v>
      </c>
      <c r="E1658" s="60"/>
      <c r="F1658" s="60"/>
      <c r="G1658" s="159" t="s">
        <v>1399</v>
      </c>
      <c r="H1658" s="159" t="s">
        <v>83</v>
      </c>
      <c r="I1658" s="184">
        <v>25</v>
      </c>
      <c r="J1658" s="184">
        <v>2700</v>
      </c>
      <c r="K1658" s="184">
        <f t="shared" si="27"/>
        <v>67500</v>
      </c>
      <c r="L1658" s="21" t="s">
        <v>1744</v>
      </c>
      <c r="M1658" s="3" t="s">
        <v>4103</v>
      </c>
      <c r="N1658" s="3" t="s">
        <v>2405</v>
      </c>
    </row>
    <row r="1659" spans="1:14" ht="30" x14ac:dyDescent="0.25">
      <c r="A1659" s="61">
        <v>1655</v>
      </c>
      <c r="B1659" s="263" t="s">
        <v>3869</v>
      </c>
      <c r="C1659" s="248" t="s">
        <v>3874</v>
      </c>
      <c r="D1659" s="112" t="s">
        <v>3875</v>
      </c>
      <c r="E1659" s="60"/>
      <c r="F1659" s="60"/>
      <c r="G1659" s="159" t="s">
        <v>1399</v>
      </c>
      <c r="H1659" s="159" t="s">
        <v>83</v>
      </c>
      <c r="I1659" s="184">
        <v>50</v>
      </c>
      <c r="J1659" s="184">
        <v>2700</v>
      </c>
      <c r="K1659" s="184">
        <f t="shared" si="27"/>
        <v>135000</v>
      </c>
      <c r="L1659" s="21" t="s">
        <v>1744</v>
      </c>
      <c r="M1659" s="3" t="s">
        <v>4103</v>
      </c>
      <c r="N1659" s="3" t="s">
        <v>2405</v>
      </c>
    </row>
    <row r="1660" spans="1:14" ht="30" x14ac:dyDescent="0.25">
      <c r="A1660" s="61">
        <v>1656</v>
      </c>
      <c r="B1660" s="263" t="s">
        <v>3869</v>
      </c>
      <c r="C1660" s="248" t="s">
        <v>3876</v>
      </c>
      <c r="D1660" s="112" t="s">
        <v>3877</v>
      </c>
      <c r="E1660" s="60"/>
      <c r="F1660" s="60"/>
      <c r="G1660" s="159" t="s">
        <v>1399</v>
      </c>
      <c r="H1660" s="159" t="s">
        <v>83</v>
      </c>
      <c r="I1660" s="184">
        <v>50</v>
      </c>
      <c r="J1660" s="184">
        <v>2700</v>
      </c>
      <c r="K1660" s="184">
        <f t="shared" si="27"/>
        <v>135000</v>
      </c>
      <c r="L1660" s="21" t="s">
        <v>1744</v>
      </c>
      <c r="M1660" s="3" t="s">
        <v>4103</v>
      </c>
      <c r="N1660" s="3" t="s">
        <v>2405</v>
      </c>
    </row>
    <row r="1661" spans="1:14" ht="30" x14ac:dyDescent="0.25">
      <c r="A1661" s="61">
        <v>1657</v>
      </c>
      <c r="B1661" s="300"/>
      <c r="C1661" s="147" t="s">
        <v>4212</v>
      </c>
      <c r="D1661" s="112" t="s">
        <v>3878</v>
      </c>
      <c r="E1661" s="60"/>
      <c r="F1661" s="60"/>
      <c r="G1661" s="159" t="s">
        <v>1399</v>
      </c>
      <c r="H1661" s="159" t="s">
        <v>83</v>
      </c>
      <c r="I1661" s="184">
        <v>25</v>
      </c>
      <c r="J1661" s="184">
        <v>3600</v>
      </c>
      <c r="K1661" s="184">
        <f t="shared" si="27"/>
        <v>90000</v>
      </c>
      <c r="L1661" s="21" t="s">
        <v>1744</v>
      </c>
      <c r="M1661" s="3" t="s">
        <v>4103</v>
      </c>
      <c r="N1661" s="3" t="s">
        <v>2405</v>
      </c>
    </row>
    <row r="1662" spans="1:14" ht="30" x14ac:dyDescent="0.25">
      <c r="A1662" s="61">
        <v>1658</v>
      </c>
      <c r="B1662" s="263" t="s">
        <v>3879</v>
      </c>
      <c r="C1662" s="248" t="s">
        <v>3880</v>
      </c>
      <c r="D1662" s="112" t="s">
        <v>3881</v>
      </c>
      <c r="E1662" s="60"/>
      <c r="F1662" s="60"/>
      <c r="G1662" s="159" t="s">
        <v>1399</v>
      </c>
      <c r="H1662" s="159" t="s">
        <v>83</v>
      </c>
      <c r="I1662" s="184">
        <v>50</v>
      </c>
      <c r="J1662" s="184">
        <v>3600</v>
      </c>
      <c r="K1662" s="184">
        <f t="shared" si="27"/>
        <v>180000</v>
      </c>
      <c r="L1662" s="21" t="s">
        <v>1744</v>
      </c>
      <c r="M1662" s="3" t="s">
        <v>4103</v>
      </c>
      <c r="N1662" s="3" t="s">
        <v>2405</v>
      </c>
    </row>
    <row r="1663" spans="1:14" ht="30" x14ac:dyDescent="0.25">
      <c r="A1663" s="61">
        <v>1659</v>
      </c>
      <c r="B1663" s="3"/>
      <c r="C1663" s="248" t="s">
        <v>4214</v>
      </c>
      <c r="D1663" s="112" t="s">
        <v>3882</v>
      </c>
      <c r="E1663" s="60"/>
      <c r="F1663" s="60"/>
      <c r="G1663" s="159" t="s">
        <v>1399</v>
      </c>
      <c r="H1663" s="159" t="s">
        <v>83</v>
      </c>
      <c r="I1663" s="184">
        <v>25</v>
      </c>
      <c r="J1663" s="184">
        <v>1700</v>
      </c>
      <c r="K1663" s="184">
        <f t="shared" si="27"/>
        <v>42500</v>
      </c>
      <c r="L1663" s="21" t="s">
        <v>1744</v>
      </c>
      <c r="M1663" s="3" t="s">
        <v>4103</v>
      </c>
      <c r="N1663" s="3" t="s">
        <v>2405</v>
      </c>
    </row>
    <row r="1664" spans="1:14" ht="30" x14ac:dyDescent="0.25">
      <c r="A1664" s="61">
        <v>1660</v>
      </c>
      <c r="B1664" s="263" t="s">
        <v>3883</v>
      </c>
      <c r="C1664" s="248" t="s">
        <v>4213</v>
      </c>
      <c r="D1664" s="112" t="s">
        <v>3884</v>
      </c>
      <c r="E1664" s="60"/>
      <c r="F1664" s="60"/>
      <c r="G1664" s="159" t="s">
        <v>1399</v>
      </c>
      <c r="H1664" s="159" t="s">
        <v>83</v>
      </c>
      <c r="I1664" s="184">
        <v>25</v>
      </c>
      <c r="J1664" s="184">
        <v>3420</v>
      </c>
      <c r="K1664" s="184">
        <f t="shared" si="27"/>
        <v>85500</v>
      </c>
      <c r="L1664" s="21" t="s">
        <v>1744</v>
      </c>
      <c r="M1664" s="3" t="s">
        <v>4103</v>
      </c>
      <c r="N1664" s="3" t="s">
        <v>2405</v>
      </c>
    </row>
    <row r="1665" spans="1:14" ht="45" x14ac:dyDescent="0.25">
      <c r="A1665" s="61">
        <v>1661</v>
      </c>
      <c r="B1665" s="300"/>
      <c r="C1665" s="147" t="s">
        <v>4215</v>
      </c>
      <c r="D1665" s="112" t="s">
        <v>3885</v>
      </c>
      <c r="E1665" s="60"/>
      <c r="F1665" s="60"/>
      <c r="G1665" s="159" t="s">
        <v>1399</v>
      </c>
      <c r="H1665" s="159" t="s">
        <v>83</v>
      </c>
      <c r="I1665" s="184">
        <v>25</v>
      </c>
      <c r="J1665" s="184">
        <v>1700</v>
      </c>
      <c r="K1665" s="184">
        <f t="shared" si="27"/>
        <v>42500</v>
      </c>
      <c r="L1665" s="21" t="s">
        <v>1744</v>
      </c>
      <c r="M1665" s="3" t="s">
        <v>4103</v>
      </c>
      <c r="N1665" s="3" t="s">
        <v>2405</v>
      </c>
    </row>
    <row r="1666" spans="1:14" ht="45" x14ac:dyDescent="0.25">
      <c r="A1666" s="61">
        <v>1662</v>
      </c>
      <c r="B1666" s="263" t="s">
        <v>3883</v>
      </c>
      <c r="C1666" s="248" t="s">
        <v>4216</v>
      </c>
      <c r="D1666" s="112" t="s">
        <v>3886</v>
      </c>
      <c r="E1666" s="60"/>
      <c r="F1666" s="60"/>
      <c r="G1666" s="159" t="s">
        <v>1399</v>
      </c>
      <c r="H1666" s="159" t="s">
        <v>83</v>
      </c>
      <c r="I1666" s="184">
        <v>50</v>
      </c>
      <c r="J1666" s="184">
        <v>2300</v>
      </c>
      <c r="K1666" s="184">
        <f t="shared" si="27"/>
        <v>115000</v>
      </c>
      <c r="L1666" s="21" t="s">
        <v>1744</v>
      </c>
      <c r="M1666" s="3" t="s">
        <v>4103</v>
      </c>
      <c r="N1666" s="3" t="s">
        <v>2405</v>
      </c>
    </row>
    <row r="1667" spans="1:14" ht="30" x14ac:dyDescent="0.25">
      <c r="A1667" s="61">
        <v>1663</v>
      </c>
      <c r="B1667" s="300"/>
      <c r="C1667" s="147" t="s">
        <v>3887</v>
      </c>
      <c r="D1667" s="112" t="s">
        <v>3888</v>
      </c>
      <c r="E1667" s="60"/>
      <c r="F1667" s="60"/>
      <c r="G1667" s="159" t="s">
        <v>1399</v>
      </c>
      <c r="H1667" s="159" t="s">
        <v>83</v>
      </c>
      <c r="I1667" s="184">
        <v>25</v>
      </c>
      <c r="J1667" s="184">
        <v>1200</v>
      </c>
      <c r="K1667" s="184">
        <f t="shared" si="27"/>
        <v>30000</v>
      </c>
      <c r="L1667" s="21" t="s">
        <v>1744</v>
      </c>
      <c r="M1667" s="3" t="s">
        <v>4103</v>
      </c>
      <c r="N1667" s="3" t="s">
        <v>2405</v>
      </c>
    </row>
    <row r="1668" spans="1:14" ht="30" x14ac:dyDescent="0.25">
      <c r="A1668" s="61">
        <v>1664</v>
      </c>
      <c r="B1668" s="263" t="s">
        <v>3889</v>
      </c>
      <c r="C1668" s="248" t="s">
        <v>3890</v>
      </c>
      <c r="D1668" s="112" t="s">
        <v>3891</v>
      </c>
      <c r="E1668" s="60"/>
      <c r="F1668" s="60"/>
      <c r="G1668" s="159" t="s">
        <v>1399</v>
      </c>
      <c r="H1668" s="159" t="s">
        <v>83</v>
      </c>
      <c r="I1668" s="184">
        <v>50</v>
      </c>
      <c r="J1668" s="184">
        <v>1200</v>
      </c>
      <c r="K1668" s="184">
        <f t="shared" si="27"/>
        <v>60000</v>
      </c>
      <c r="L1668" s="21" t="s">
        <v>1744</v>
      </c>
      <c r="M1668" s="3" t="s">
        <v>4103</v>
      </c>
      <c r="N1668" s="3" t="s">
        <v>2405</v>
      </c>
    </row>
    <row r="1669" spans="1:14" ht="30" x14ac:dyDescent="0.25">
      <c r="A1669" s="61">
        <v>1665</v>
      </c>
      <c r="B1669" s="3"/>
      <c r="C1669" s="248" t="s">
        <v>4218</v>
      </c>
      <c r="D1669" s="112" t="s">
        <v>3892</v>
      </c>
      <c r="E1669" s="60"/>
      <c r="F1669" s="60"/>
      <c r="G1669" s="159" t="s">
        <v>1399</v>
      </c>
      <c r="H1669" s="159" t="s">
        <v>83</v>
      </c>
      <c r="I1669" s="184">
        <v>15</v>
      </c>
      <c r="J1669" s="184">
        <v>12500</v>
      </c>
      <c r="K1669" s="184">
        <f t="shared" si="27"/>
        <v>187500</v>
      </c>
      <c r="L1669" s="21" t="s">
        <v>1744</v>
      </c>
      <c r="M1669" s="3" t="s">
        <v>4103</v>
      </c>
      <c r="N1669" s="3" t="s">
        <v>2405</v>
      </c>
    </row>
    <row r="1670" spans="1:14" ht="30" x14ac:dyDescent="0.25">
      <c r="A1670" s="61">
        <v>1666</v>
      </c>
      <c r="B1670" s="263" t="s">
        <v>3883</v>
      </c>
      <c r="C1670" s="248" t="s">
        <v>4217</v>
      </c>
      <c r="D1670" s="112" t="s">
        <v>3893</v>
      </c>
      <c r="E1670" s="60"/>
      <c r="F1670" s="60"/>
      <c r="G1670" s="159" t="s">
        <v>1399</v>
      </c>
      <c r="H1670" s="159" t="s">
        <v>83</v>
      </c>
      <c r="I1670" s="184">
        <v>15</v>
      </c>
      <c r="J1670" s="184">
        <v>12400</v>
      </c>
      <c r="K1670" s="184">
        <f t="shared" si="27"/>
        <v>186000</v>
      </c>
      <c r="L1670" s="21" t="s">
        <v>1744</v>
      </c>
      <c r="M1670" s="3" t="s">
        <v>4103</v>
      </c>
      <c r="N1670" s="3" t="s">
        <v>2405</v>
      </c>
    </row>
    <row r="1671" spans="1:14" ht="30" x14ac:dyDescent="0.25">
      <c r="A1671" s="61">
        <v>1667</v>
      </c>
      <c r="B1671" s="3"/>
      <c r="C1671" s="248" t="s">
        <v>4219</v>
      </c>
      <c r="D1671" s="112" t="s">
        <v>3894</v>
      </c>
      <c r="E1671" s="60"/>
      <c r="F1671" s="60"/>
      <c r="G1671" s="159" t="s">
        <v>1399</v>
      </c>
      <c r="H1671" s="159" t="s">
        <v>83</v>
      </c>
      <c r="I1671" s="184">
        <v>15</v>
      </c>
      <c r="J1671" s="184">
        <v>13700</v>
      </c>
      <c r="K1671" s="184">
        <f t="shared" ref="K1671:K1734" si="28">I1671*J1671</f>
        <v>205500</v>
      </c>
      <c r="L1671" s="21" t="s">
        <v>1744</v>
      </c>
      <c r="M1671" s="3" t="s">
        <v>4103</v>
      </c>
      <c r="N1671" s="3" t="s">
        <v>2405</v>
      </c>
    </row>
    <row r="1672" spans="1:14" ht="30" x14ac:dyDescent="0.25">
      <c r="A1672" s="61">
        <v>1668</v>
      </c>
      <c r="B1672" s="263" t="s">
        <v>3883</v>
      </c>
      <c r="C1672" s="248" t="s">
        <v>4220</v>
      </c>
      <c r="D1672" s="112" t="s">
        <v>3895</v>
      </c>
      <c r="E1672" s="60"/>
      <c r="F1672" s="60"/>
      <c r="G1672" s="159" t="s">
        <v>1399</v>
      </c>
      <c r="H1672" s="159" t="s">
        <v>83</v>
      </c>
      <c r="I1672" s="184">
        <v>15</v>
      </c>
      <c r="J1672" s="184">
        <v>15800</v>
      </c>
      <c r="K1672" s="184">
        <f t="shared" si="28"/>
        <v>237000</v>
      </c>
      <c r="L1672" s="21" t="s">
        <v>1744</v>
      </c>
      <c r="M1672" s="3" t="s">
        <v>4103</v>
      </c>
      <c r="N1672" s="3" t="s">
        <v>2405</v>
      </c>
    </row>
    <row r="1673" spans="1:14" ht="30" x14ac:dyDescent="0.25">
      <c r="A1673" s="61">
        <v>1669</v>
      </c>
      <c r="B1673" s="3"/>
      <c r="C1673" s="248" t="s">
        <v>4224</v>
      </c>
      <c r="D1673" s="21" t="s">
        <v>3896</v>
      </c>
      <c r="E1673" s="60"/>
      <c r="F1673" s="60"/>
      <c r="G1673" s="159" t="s">
        <v>1399</v>
      </c>
      <c r="H1673" s="159" t="s">
        <v>83</v>
      </c>
      <c r="I1673" s="184">
        <v>30</v>
      </c>
      <c r="J1673" s="184">
        <v>3900</v>
      </c>
      <c r="K1673" s="184">
        <f t="shared" si="28"/>
        <v>117000</v>
      </c>
      <c r="L1673" s="21" t="s">
        <v>1744</v>
      </c>
      <c r="M1673" s="3" t="s">
        <v>4103</v>
      </c>
      <c r="N1673" s="3" t="s">
        <v>2405</v>
      </c>
    </row>
    <row r="1674" spans="1:14" ht="30" x14ac:dyDescent="0.25">
      <c r="A1674" s="61">
        <v>1670</v>
      </c>
      <c r="B1674" s="304"/>
      <c r="C1674" s="147" t="s">
        <v>4222</v>
      </c>
      <c r="D1674" s="112" t="s">
        <v>3897</v>
      </c>
      <c r="E1674" s="60"/>
      <c r="F1674" s="60"/>
      <c r="G1674" s="159" t="s">
        <v>1399</v>
      </c>
      <c r="H1674" s="159" t="s">
        <v>83</v>
      </c>
      <c r="I1674" s="184">
        <v>30</v>
      </c>
      <c r="J1674" s="184">
        <v>3500</v>
      </c>
      <c r="K1674" s="184">
        <f t="shared" si="28"/>
        <v>105000</v>
      </c>
      <c r="L1674" s="21" t="s">
        <v>1744</v>
      </c>
      <c r="M1674" s="3" t="s">
        <v>4103</v>
      </c>
      <c r="N1674" s="3" t="s">
        <v>2405</v>
      </c>
    </row>
    <row r="1675" spans="1:14" ht="30" x14ac:dyDescent="0.25">
      <c r="A1675" s="61">
        <v>1671</v>
      </c>
      <c r="B1675" s="3"/>
      <c r="C1675" s="248" t="s">
        <v>4221</v>
      </c>
      <c r="D1675" s="21" t="s">
        <v>3898</v>
      </c>
      <c r="E1675" s="60"/>
      <c r="F1675" s="60"/>
      <c r="G1675" s="159" t="s">
        <v>1399</v>
      </c>
      <c r="H1675" s="296"/>
      <c r="I1675" s="184">
        <v>17</v>
      </c>
      <c r="J1675" s="184">
        <v>12700</v>
      </c>
      <c r="K1675" s="184">
        <f t="shared" si="28"/>
        <v>215900</v>
      </c>
      <c r="L1675" s="21" t="s">
        <v>1744</v>
      </c>
      <c r="M1675" s="3" t="s">
        <v>4103</v>
      </c>
      <c r="N1675" s="3" t="s">
        <v>2405</v>
      </c>
    </row>
    <row r="1676" spans="1:14" ht="30" x14ac:dyDescent="0.25">
      <c r="A1676" s="61">
        <v>1672</v>
      </c>
      <c r="B1676" s="3"/>
      <c r="C1676" s="248" t="s">
        <v>4223</v>
      </c>
      <c r="D1676" s="21" t="s">
        <v>3899</v>
      </c>
      <c r="E1676" s="60"/>
      <c r="F1676" s="60"/>
      <c r="G1676" s="159" t="s">
        <v>1399</v>
      </c>
      <c r="H1676" s="159" t="s">
        <v>83</v>
      </c>
      <c r="I1676" s="184">
        <v>36</v>
      </c>
      <c r="J1676" s="184">
        <v>12600</v>
      </c>
      <c r="K1676" s="184">
        <f t="shared" si="28"/>
        <v>453600</v>
      </c>
      <c r="L1676" s="21" t="s">
        <v>1744</v>
      </c>
      <c r="M1676" s="3" t="s">
        <v>4103</v>
      </c>
      <c r="N1676" s="3" t="s">
        <v>2405</v>
      </c>
    </row>
    <row r="1677" spans="1:14" ht="30" x14ac:dyDescent="0.25">
      <c r="A1677" s="61">
        <v>1673</v>
      </c>
      <c r="B1677" s="306"/>
      <c r="C1677" s="276" t="s">
        <v>4225</v>
      </c>
      <c r="D1677" s="110" t="s">
        <v>3900</v>
      </c>
      <c r="E1677" s="60"/>
      <c r="F1677" s="60"/>
      <c r="G1677" s="159" t="s">
        <v>1399</v>
      </c>
      <c r="H1677" s="159" t="s">
        <v>83</v>
      </c>
      <c r="I1677" s="184">
        <v>10</v>
      </c>
      <c r="J1677" s="184">
        <v>15000</v>
      </c>
      <c r="K1677" s="184">
        <f t="shared" si="28"/>
        <v>150000</v>
      </c>
      <c r="L1677" s="21" t="s">
        <v>437</v>
      </c>
      <c r="M1677" s="3" t="s">
        <v>4103</v>
      </c>
      <c r="N1677" s="3" t="s">
        <v>2405</v>
      </c>
    </row>
    <row r="1678" spans="1:14" ht="30" x14ac:dyDescent="0.25">
      <c r="A1678" s="61">
        <v>1674</v>
      </c>
      <c r="B1678" s="3"/>
      <c r="C1678" s="248" t="s">
        <v>4226</v>
      </c>
      <c r="D1678" s="112" t="s">
        <v>3901</v>
      </c>
      <c r="E1678" s="60"/>
      <c r="F1678" s="60"/>
      <c r="G1678" s="159" t="s">
        <v>1399</v>
      </c>
      <c r="H1678" s="159" t="s">
        <v>83</v>
      </c>
      <c r="I1678" s="184">
        <v>12</v>
      </c>
      <c r="J1678" s="184">
        <v>15395</v>
      </c>
      <c r="K1678" s="184">
        <f t="shared" si="28"/>
        <v>184740</v>
      </c>
      <c r="L1678" s="21" t="s">
        <v>1742</v>
      </c>
      <c r="M1678" s="3" t="s">
        <v>4103</v>
      </c>
      <c r="N1678" s="3" t="s">
        <v>2405</v>
      </c>
    </row>
    <row r="1679" spans="1:14" ht="30" x14ac:dyDescent="0.25">
      <c r="A1679" s="61">
        <v>1675</v>
      </c>
      <c r="B1679" s="263" t="s">
        <v>3902</v>
      </c>
      <c r="C1679" s="126" t="s">
        <v>3903</v>
      </c>
      <c r="D1679" s="21" t="s">
        <v>3904</v>
      </c>
      <c r="E1679" s="60"/>
      <c r="F1679" s="60"/>
      <c r="G1679" s="159" t="s">
        <v>1399</v>
      </c>
      <c r="H1679" s="159" t="s">
        <v>83</v>
      </c>
      <c r="I1679" s="184">
        <v>13</v>
      </c>
      <c r="J1679" s="184">
        <v>3100</v>
      </c>
      <c r="K1679" s="184">
        <f t="shared" si="28"/>
        <v>40300</v>
      </c>
      <c r="L1679" s="21" t="s">
        <v>1742</v>
      </c>
      <c r="M1679" s="3" t="s">
        <v>4103</v>
      </c>
      <c r="N1679" s="3" t="s">
        <v>2405</v>
      </c>
    </row>
    <row r="1680" spans="1:14" ht="30" x14ac:dyDescent="0.25">
      <c r="A1680" s="61">
        <v>1676</v>
      </c>
      <c r="B1680" s="263" t="s">
        <v>3902</v>
      </c>
      <c r="C1680" s="126" t="s">
        <v>3905</v>
      </c>
      <c r="D1680" s="21" t="s">
        <v>3906</v>
      </c>
      <c r="E1680" s="60"/>
      <c r="F1680" s="60"/>
      <c r="G1680" s="159" t="s">
        <v>1399</v>
      </c>
      <c r="H1680" s="159" t="s">
        <v>83</v>
      </c>
      <c r="I1680" s="184">
        <v>2</v>
      </c>
      <c r="J1680" s="184">
        <v>1000</v>
      </c>
      <c r="K1680" s="184">
        <f t="shared" si="28"/>
        <v>2000</v>
      </c>
      <c r="L1680" s="21" t="s">
        <v>1742</v>
      </c>
      <c r="M1680" s="3" t="s">
        <v>4103</v>
      </c>
      <c r="N1680" s="3" t="s">
        <v>2405</v>
      </c>
    </row>
    <row r="1681" spans="1:14" ht="30" x14ac:dyDescent="0.25">
      <c r="A1681" s="61">
        <v>1677</v>
      </c>
      <c r="B1681" s="3"/>
      <c r="C1681" s="248" t="s">
        <v>4227</v>
      </c>
      <c r="D1681" s="112" t="s">
        <v>3907</v>
      </c>
      <c r="E1681" s="60"/>
      <c r="F1681" s="60"/>
      <c r="G1681" s="159" t="s">
        <v>1399</v>
      </c>
      <c r="H1681" s="159" t="s">
        <v>83</v>
      </c>
      <c r="I1681" s="184">
        <v>16</v>
      </c>
      <c r="J1681" s="184">
        <v>7300</v>
      </c>
      <c r="K1681" s="184">
        <f t="shared" si="28"/>
        <v>116800</v>
      </c>
      <c r="L1681" s="21" t="s">
        <v>1742</v>
      </c>
      <c r="M1681" s="3" t="s">
        <v>4103</v>
      </c>
      <c r="N1681" s="3" t="s">
        <v>2405</v>
      </c>
    </row>
    <row r="1682" spans="1:14" ht="30" x14ac:dyDescent="0.25">
      <c r="A1682" s="61">
        <v>1678</v>
      </c>
      <c r="B1682" s="3"/>
      <c r="C1682" s="248" t="s">
        <v>4228</v>
      </c>
      <c r="D1682" s="112" t="s">
        <v>3908</v>
      </c>
      <c r="E1682" s="60"/>
      <c r="F1682" s="60"/>
      <c r="G1682" s="159" t="s">
        <v>1399</v>
      </c>
      <c r="H1682" s="159" t="s">
        <v>83</v>
      </c>
      <c r="I1682" s="184">
        <v>118</v>
      </c>
      <c r="J1682" s="184">
        <v>1550</v>
      </c>
      <c r="K1682" s="184">
        <f t="shared" si="28"/>
        <v>182900</v>
      </c>
      <c r="L1682" s="21" t="s">
        <v>1742</v>
      </c>
      <c r="M1682" s="3" t="s">
        <v>4103</v>
      </c>
      <c r="N1682" s="3" t="s">
        <v>2405</v>
      </c>
    </row>
    <row r="1683" spans="1:14" ht="30" x14ac:dyDescent="0.25">
      <c r="A1683" s="61">
        <v>1679</v>
      </c>
      <c r="B1683" s="115"/>
      <c r="C1683" s="147" t="s">
        <v>3909</v>
      </c>
      <c r="D1683" s="21" t="s">
        <v>3910</v>
      </c>
      <c r="E1683" s="60"/>
      <c r="F1683" s="60"/>
      <c r="G1683" s="1" t="s">
        <v>1632</v>
      </c>
      <c r="H1683" s="159" t="s">
        <v>83</v>
      </c>
      <c r="I1683" s="184">
        <v>50</v>
      </c>
      <c r="J1683" s="184">
        <v>450</v>
      </c>
      <c r="K1683" s="184">
        <f t="shared" si="28"/>
        <v>22500</v>
      </c>
      <c r="L1683" s="21" t="s">
        <v>1744</v>
      </c>
      <c r="M1683" s="3" t="s">
        <v>4103</v>
      </c>
      <c r="N1683" s="3" t="s">
        <v>2405</v>
      </c>
    </row>
    <row r="1684" spans="1:14" ht="30" x14ac:dyDescent="0.25">
      <c r="A1684" s="61">
        <v>1680</v>
      </c>
      <c r="B1684" s="115"/>
      <c r="C1684" s="147" t="s">
        <v>4229</v>
      </c>
      <c r="D1684" s="21" t="s">
        <v>3911</v>
      </c>
      <c r="E1684" s="60"/>
      <c r="F1684" s="60"/>
      <c r="G1684" s="1" t="s">
        <v>1632</v>
      </c>
      <c r="H1684" s="159" t="s">
        <v>83</v>
      </c>
      <c r="I1684" s="184">
        <v>7</v>
      </c>
      <c r="J1684" s="184">
        <v>810</v>
      </c>
      <c r="K1684" s="184">
        <f t="shared" si="28"/>
        <v>5670</v>
      </c>
      <c r="L1684" s="21" t="s">
        <v>1744</v>
      </c>
      <c r="M1684" s="3" t="s">
        <v>4103</v>
      </c>
      <c r="N1684" s="3" t="s">
        <v>2405</v>
      </c>
    </row>
    <row r="1685" spans="1:14" ht="45" x14ac:dyDescent="0.25">
      <c r="A1685" s="61">
        <v>1681</v>
      </c>
      <c r="B1685" s="3"/>
      <c r="C1685" s="248" t="s">
        <v>4230</v>
      </c>
      <c r="D1685" s="112" t="s">
        <v>3912</v>
      </c>
      <c r="E1685" s="60"/>
      <c r="F1685" s="60"/>
      <c r="G1685" s="1" t="s">
        <v>1632</v>
      </c>
      <c r="H1685" s="159" t="s">
        <v>83</v>
      </c>
      <c r="I1685" s="184">
        <v>3</v>
      </c>
      <c r="J1685" s="184">
        <v>2400</v>
      </c>
      <c r="K1685" s="184">
        <f t="shared" si="28"/>
        <v>7200</v>
      </c>
      <c r="L1685" s="21" t="s">
        <v>1744</v>
      </c>
      <c r="M1685" s="3" t="s">
        <v>4103</v>
      </c>
      <c r="N1685" s="3" t="s">
        <v>2405</v>
      </c>
    </row>
    <row r="1686" spans="1:14" ht="45" x14ac:dyDescent="0.25">
      <c r="A1686" s="61">
        <v>1682</v>
      </c>
      <c r="B1686" s="3"/>
      <c r="C1686" s="248" t="s">
        <v>4231</v>
      </c>
      <c r="D1686" s="112" t="s">
        <v>3913</v>
      </c>
      <c r="E1686" s="60"/>
      <c r="F1686" s="60"/>
      <c r="G1686" s="1" t="s">
        <v>1632</v>
      </c>
      <c r="H1686" s="159" t="s">
        <v>83</v>
      </c>
      <c r="I1686" s="184">
        <v>3</v>
      </c>
      <c r="J1686" s="184">
        <v>3900</v>
      </c>
      <c r="K1686" s="184">
        <f t="shared" si="28"/>
        <v>11700</v>
      </c>
      <c r="L1686" s="21" t="s">
        <v>1744</v>
      </c>
      <c r="M1686" s="3" t="s">
        <v>4103</v>
      </c>
      <c r="N1686" s="3" t="s">
        <v>2405</v>
      </c>
    </row>
    <row r="1687" spans="1:14" ht="45" x14ac:dyDescent="0.25">
      <c r="A1687" s="61">
        <v>1683</v>
      </c>
      <c r="B1687" s="3"/>
      <c r="C1687" s="248" t="s">
        <v>4232</v>
      </c>
      <c r="D1687" s="112" t="s">
        <v>3914</v>
      </c>
      <c r="E1687" s="60"/>
      <c r="F1687" s="60"/>
      <c r="G1687" s="1" t="s">
        <v>1632</v>
      </c>
      <c r="H1687" s="159" t="s">
        <v>83</v>
      </c>
      <c r="I1687" s="184">
        <v>20</v>
      </c>
      <c r="J1687" s="184">
        <v>80</v>
      </c>
      <c r="K1687" s="184">
        <f t="shared" si="28"/>
        <v>1600</v>
      </c>
      <c r="L1687" s="21" t="s">
        <v>1744</v>
      </c>
      <c r="M1687" s="3" t="s">
        <v>4103</v>
      </c>
      <c r="N1687" s="3" t="s">
        <v>2405</v>
      </c>
    </row>
    <row r="1688" spans="1:14" ht="45" x14ac:dyDescent="0.25">
      <c r="A1688" s="61">
        <v>1684</v>
      </c>
      <c r="B1688" s="3"/>
      <c r="C1688" s="248" t="s">
        <v>4233</v>
      </c>
      <c r="D1688" s="112" t="s">
        <v>3915</v>
      </c>
      <c r="E1688" s="60"/>
      <c r="F1688" s="60"/>
      <c r="G1688" s="1" t="s">
        <v>1632</v>
      </c>
      <c r="H1688" s="159" t="s">
        <v>83</v>
      </c>
      <c r="I1688" s="184">
        <v>20</v>
      </c>
      <c r="J1688" s="184">
        <v>92</v>
      </c>
      <c r="K1688" s="184">
        <f t="shared" si="28"/>
        <v>1840</v>
      </c>
      <c r="L1688" s="21" t="s">
        <v>1744</v>
      </c>
      <c r="M1688" s="3" t="s">
        <v>4103</v>
      </c>
      <c r="N1688" s="3" t="s">
        <v>2405</v>
      </c>
    </row>
    <row r="1689" spans="1:14" ht="45" x14ac:dyDescent="0.25">
      <c r="A1689" s="61">
        <v>1685</v>
      </c>
      <c r="B1689" s="3"/>
      <c r="C1689" s="248" t="s">
        <v>4234</v>
      </c>
      <c r="D1689" s="112" t="s">
        <v>3916</v>
      </c>
      <c r="E1689" s="60"/>
      <c r="F1689" s="60"/>
      <c r="G1689" s="1" t="s">
        <v>1632</v>
      </c>
      <c r="H1689" s="159" t="s">
        <v>83</v>
      </c>
      <c r="I1689" s="184">
        <v>20</v>
      </c>
      <c r="J1689" s="184">
        <v>85</v>
      </c>
      <c r="K1689" s="184">
        <f t="shared" si="28"/>
        <v>1700</v>
      </c>
      <c r="L1689" s="21" t="s">
        <v>1744</v>
      </c>
      <c r="M1689" s="3" t="s">
        <v>4103</v>
      </c>
      <c r="N1689" s="3" t="s">
        <v>2405</v>
      </c>
    </row>
    <row r="1690" spans="1:14" ht="45" x14ac:dyDescent="0.25">
      <c r="A1690" s="61">
        <v>1686</v>
      </c>
      <c r="B1690" s="3"/>
      <c r="C1690" s="248" t="s">
        <v>4235</v>
      </c>
      <c r="D1690" s="112" t="s">
        <v>3917</v>
      </c>
      <c r="E1690" s="60"/>
      <c r="F1690" s="60"/>
      <c r="G1690" s="1" t="s">
        <v>1632</v>
      </c>
      <c r="H1690" s="159" t="s">
        <v>83</v>
      </c>
      <c r="I1690" s="184">
        <v>20</v>
      </c>
      <c r="J1690" s="184">
        <v>110</v>
      </c>
      <c r="K1690" s="184">
        <f t="shared" si="28"/>
        <v>2200</v>
      </c>
      <c r="L1690" s="21" t="s">
        <v>1744</v>
      </c>
      <c r="M1690" s="3" t="s">
        <v>4103</v>
      </c>
      <c r="N1690" s="3" t="s">
        <v>2405</v>
      </c>
    </row>
    <row r="1691" spans="1:14" ht="45" x14ac:dyDescent="0.25">
      <c r="A1691" s="61">
        <v>1687</v>
      </c>
      <c r="B1691" s="3"/>
      <c r="C1691" s="248" t="s">
        <v>4236</v>
      </c>
      <c r="D1691" s="112" t="s">
        <v>3918</v>
      </c>
      <c r="E1691" s="60"/>
      <c r="F1691" s="60"/>
      <c r="G1691" s="1" t="s">
        <v>1632</v>
      </c>
      <c r="H1691" s="159" t="s">
        <v>83</v>
      </c>
      <c r="I1691" s="184">
        <v>3</v>
      </c>
      <c r="J1691" s="184">
        <v>3400</v>
      </c>
      <c r="K1691" s="184">
        <f t="shared" si="28"/>
        <v>10200</v>
      </c>
      <c r="L1691" s="21" t="s">
        <v>1744</v>
      </c>
      <c r="M1691" s="3" t="s">
        <v>4103</v>
      </c>
      <c r="N1691" s="3" t="s">
        <v>2405</v>
      </c>
    </row>
    <row r="1692" spans="1:14" ht="45" x14ac:dyDescent="0.25">
      <c r="A1692" s="61">
        <v>1688</v>
      </c>
      <c r="B1692" s="3"/>
      <c r="C1692" s="248" t="s">
        <v>4237</v>
      </c>
      <c r="D1692" s="112" t="s">
        <v>3919</v>
      </c>
      <c r="E1692" s="60"/>
      <c r="F1692" s="60"/>
      <c r="G1692" s="1" t="s">
        <v>1632</v>
      </c>
      <c r="H1692" s="159" t="s">
        <v>83</v>
      </c>
      <c r="I1692" s="184">
        <v>20</v>
      </c>
      <c r="J1692" s="184">
        <v>85</v>
      </c>
      <c r="K1692" s="184">
        <f t="shared" si="28"/>
        <v>1700</v>
      </c>
      <c r="L1692" s="21" t="s">
        <v>1744</v>
      </c>
      <c r="M1692" s="3" t="s">
        <v>4103</v>
      </c>
      <c r="N1692" s="3" t="s">
        <v>2405</v>
      </c>
    </row>
    <row r="1693" spans="1:14" ht="30" x14ac:dyDescent="0.25">
      <c r="A1693" s="61">
        <v>1689</v>
      </c>
      <c r="B1693" s="49"/>
      <c r="C1693" s="267" t="s">
        <v>4238</v>
      </c>
      <c r="D1693" s="307" t="s">
        <v>3920</v>
      </c>
      <c r="E1693" s="60"/>
      <c r="F1693" s="60"/>
      <c r="G1693" s="159" t="s">
        <v>1399</v>
      </c>
      <c r="H1693" s="159" t="s">
        <v>86</v>
      </c>
      <c r="I1693" s="184">
        <v>20</v>
      </c>
      <c r="J1693" s="184">
        <v>14350</v>
      </c>
      <c r="K1693" s="184">
        <f t="shared" si="28"/>
        <v>287000</v>
      </c>
      <c r="L1693" s="21" t="s">
        <v>1744</v>
      </c>
      <c r="M1693" s="3" t="s">
        <v>4103</v>
      </c>
      <c r="N1693" s="3" t="s">
        <v>2405</v>
      </c>
    </row>
    <row r="1694" spans="1:14" ht="30" x14ac:dyDescent="0.25">
      <c r="A1694" s="61">
        <v>1690</v>
      </c>
      <c r="B1694" s="49"/>
      <c r="C1694" s="267" t="s">
        <v>4239</v>
      </c>
      <c r="D1694" s="307" t="s">
        <v>3921</v>
      </c>
      <c r="E1694" s="60"/>
      <c r="F1694" s="60"/>
      <c r="G1694" s="159" t="s">
        <v>1399</v>
      </c>
      <c r="H1694" s="159" t="s">
        <v>86</v>
      </c>
      <c r="I1694" s="184">
        <v>42</v>
      </c>
      <c r="J1694" s="184">
        <v>10480</v>
      </c>
      <c r="K1694" s="184">
        <f t="shared" si="28"/>
        <v>440160</v>
      </c>
      <c r="L1694" s="21" t="s">
        <v>1744</v>
      </c>
      <c r="M1694" s="3" t="s">
        <v>4103</v>
      </c>
      <c r="N1694" s="3" t="s">
        <v>2405</v>
      </c>
    </row>
    <row r="1695" spans="1:14" ht="30" x14ac:dyDescent="0.25">
      <c r="A1695" s="61">
        <v>1691</v>
      </c>
      <c r="B1695" s="46"/>
      <c r="C1695" s="126" t="s">
        <v>3922</v>
      </c>
      <c r="D1695" s="21" t="s">
        <v>3922</v>
      </c>
      <c r="E1695" s="60"/>
      <c r="F1695" s="60"/>
      <c r="G1695" s="1" t="s">
        <v>1632</v>
      </c>
      <c r="H1695" s="159" t="s">
        <v>83</v>
      </c>
      <c r="I1695" s="184">
        <v>1293</v>
      </c>
      <c r="J1695" s="184">
        <v>150</v>
      </c>
      <c r="K1695" s="184">
        <f t="shared" si="28"/>
        <v>193950</v>
      </c>
      <c r="L1695" s="21" t="s">
        <v>1744</v>
      </c>
      <c r="M1695" s="3" t="s">
        <v>4103</v>
      </c>
      <c r="N1695" s="3" t="s">
        <v>2405</v>
      </c>
    </row>
    <row r="1696" spans="1:14" ht="30" x14ac:dyDescent="0.25">
      <c r="A1696" s="61">
        <v>1692</v>
      </c>
      <c r="B1696" s="305" t="s">
        <v>3923</v>
      </c>
      <c r="C1696" s="248" t="s">
        <v>3924</v>
      </c>
      <c r="D1696" s="112" t="s">
        <v>3925</v>
      </c>
      <c r="E1696" s="60"/>
      <c r="F1696" s="60"/>
      <c r="G1696" s="1" t="s">
        <v>1632</v>
      </c>
      <c r="H1696" s="159" t="s">
        <v>1351</v>
      </c>
      <c r="I1696" s="184">
        <v>10</v>
      </c>
      <c r="J1696" s="184">
        <v>1500</v>
      </c>
      <c r="K1696" s="184">
        <f t="shared" si="28"/>
        <v>15000</v>
      </c>
      <c r="L1696" s="21" t="s">
        <v>1744</v>
      </c>
      <c r="M1696" s="3" t="s">
        <v>4103</v>
      </c>
      <c r="N1696" s="3" t="s">
        <v>2405</v>
      </c>
    </row>
    <row r="1697" spans="1:14" ht="30" x14ac:dyDescent="0.25">
      <c r="A1697" s="61">
        <v>1693</v>
      </c>
      <c r="B1697" s="46"/>
      <c r="C1697" s="126" t="s">
        <v>3926</v>
      </c>
      <c r="D1697" s="46" t="s">
        <v>3926</v>
      </c>
      <c r="E1697" s="60"/>
      <c r="F1697" s="60"/>
      <c r="G1697" s="1" t="s">
        <v>1632</v>
      </c>
      <c r="H1697" s="159" t="s">
        <v>83</v>
      </c>
      <c r="I1697" s="184">
        <v>7</v>
      </c>
      <c r="J1697" s="184">
        <v>960</v>
      </c>
      <c r="K1697" s="184">
        <f t="shared" si="28"/>
        <v>6720</v>
      </c>
      <c r="L1697" s="21" t="s">
        <v>1744</v>
      </c>
      <c r="M1697" s="3" t="s">
        <v>4103</v>
      </c>
      <c r="N1697" s="3" t="s">
        <v>2405</v>
      </c>
    </row>
    <row r="1698" spans="1:14" ht="30" x14ac:dyDescent="0.25">
      <c r="A1698" s="61">
        <v>1694</v>
      </c>
      <c r="B1698" s="115"/>
      <c r="C1698" s="147" t="s">
        <v>4240</v>
      </c>
      <c r="D1698" s="21" t="s">
        <v>3927</v>
      </c>
      <c r="E1698" s="60"/>
      <c r="F1698" s="60"/>
      <c r="G1698" s="159" t="s">
        <v>1399</v>
      </c>
      <c r="H1698" s="159" t="s">
        <v>83</v>
      </c>
      <c r="I1698" s="184">
        <v>1</v>
      </c>
      <c r="J1698" s="184">
        <v>24107</v>
      </c>
      <c r="K1698" s="184">
        <f t="shared" si="28"/>
        <v>24107</v>
      </c>
      <c r="L1698" s="21" t="s">
        <v>1742</v>
      </c>
      <c r="M1698" s="3" t="s">
        <v>4103</v>
      </c>
      <c r="N1698" s="3" t="s">
        <v>2405</v>
      </c>
    </row>
    <row r="1699" spans="1:14" ht="30" x14ac:dyDescent="0.25">
      <c r="A1699" s="61">
        <v>1695</v>
      </c>
      <c r="B1699" s="60"/>
      <c r="C1699" s="163" t="s">
        <v>4241</v>
      </c>
      <c r="D1699" s="105" t="s">
        <v>3928</v>
      </c>
      <c r="E1699" s="60"/>
      <c r="F1699" s="60"/>
      <c r="G1699" s="159" t="s">
        <v>1399</v>
      </c>
      <c r="H1699" s="159" t="s">
        <v>83</v>
      </c>
      <c r="I1699" s="184">
        <v>1</v>
      </c>
      <c r="J1699" s="184">
        <v>37800</v>
      </c>
      <c r="K1699" s="184">
        <f t="shared" si="28"/>
        <v>37800</v>
      </c>
      <c r="L1699" s="21" t="s">
        <v>1742</v>
      </c>
      <c r="M1699" s="3" t="s">
        <v>4103</v>
      </c>
      <c r="N1699" s="3" t="s">
        <v>2405</v>
      </c>
    </row>
    <row r="1700" spans="1:14" ht="30" x14ac:dyDescent="0.25">
      <c r="A1700" s="61">
        <v>1696</v>
      </c>
      <c r="B1700" s="60"/>
      <c r="C1700" s="152" t="s">
        <v>4242</v>
      </c>
      <c r="D1700" s="105" t="s">
        <v>3929</v>
      </c>
      <c r="E1700" s="60"/>
      <c r="F1700" s="60"/>
      <c r="G1700" s="1" t="s">
        <v>1632</v>
      </c>
      <c r="H1700" s="159" t="s">
        <v>83</v>
      </c>
      <c r="I1700" s="184">
        <v>7</v>
      </c>
      <c r="J1700" s="184">
        <v>1350</v>
      </c>
      <c r="K1700" s="184">
        <f t="shared" si="28"/>
        <v>9450</v>
      </c>
      <c r="L1700" s="21" t="s">
        <v>1742</v>
      </c>
      <c r="M1700" s="3" t="s">
        <v>4103</v>
      </c>
      <c r="N1700" s="3" t="s">
        <v>2405</v>
      </c>
    </row>
    <row r="1701" spans="1:14" ht="30" x14ac:dyDescent="0.25">
      <c r="A1701" s="61">
        <v>1697</v>
      </c>
      <c r="B1701" s="1"/>
      <c r="C1701" s="113" t="s">
        <v>4243</v>
      </c>
      <c r="D1701" s="75" t="s">
        <v>3930</v>
      </c>
      <c r="E1701" s="60"/>
      <c r="F1701" s="60"/>
      <c r="G1701" s="159" t="s">
        <v>1399</v>
      </c>
      <c r="H1701" s="159" t="s">
        <v>83</v>
      </c>
      <c r="I1701" s="184">
        <v>3</v>
      </c>
      <c r="J1701" s="184">
        <v>35982.14</v>
      </c>
      <c r="K1701" s="184">
        <f t="shared" si="28"/>
        <v>107946.42</v>
      </c>
      <c r="L1701" s="21" t="s">
        <v>437</v>
      </c>
      <c r="M1701" s="3" t="s">
        <v>4103</v>
      </c>
      <c r="N1701" s="3" t="s">
        <v>2405</v>
      </c>
    </row>
    <row r="1702" spans="1:14" ht="30" x14ac:dyDescent="0.25">
      <c r="A1702" s="61">
        <v>1698</v>
      </c>
      <c r="B1702" s="1"/>
      <c r="C1702" s="113" t="s">
        <v>4244</v>
      </c>
      <c r="D1702" s="75" t="s">
        <v>3931</v>
      </c>
      <c r="E1702" s="60"/>
      <c r="F1702" s="60"/>
      <c r="G1702" s="159" t="s">
        <v>1399</v>
      </c>
      <c r="H1702" s="159" t="s">
        <v>83</v>
      </c>
      <c r="I1702" s="184">
        <v>4</v>
      </c>
      <c r="J1702" s="184">
        <v>2843.75</v>
      </c>
      <c r="K1702" s="184">
        <f t="shared" si="28"/>
        <v>11375</v>
      </c>
      <c r="L1702" s="21" t="s">
        <v>437</v>
      </c>
      <c r="M1702" s="3" t="s">
        <v>4103</v>
      </c>
      <c r="N1702" s="3" t="s">
        <v>2405</v>
      </c>
    </row>
    <row r="1703" spans="1:14" ht="30" x14ac:dyDescent="0.25">
      <c r="A1703" s="61">
        <v>1699</v>
      </c>
      <c r="B1703" s="263" t="s">
        <v>3932</v>
      </c>
      <c r="C1703" s="126" t="s">
        <v>3933</v>
      </c>
      <c r="D1703" s="21" t="s">
        <v>3934</v>
      </c>
      <c r="E1703" s="60"/>
      <c r="F1703" s="60"/>
      <c r="G1703" s="159" t="s">
        <v>1399</v>
      </c>
      <c r="H1703" s="159" t="s">
        <v>83</v>
      </c>
      <c r="I1703" s="184">
        <v>26</v>
      </c>
      <c r="J1703" s="184">
        <v>6500</v>
      </c>
      <c r="K1703" s="184">
        <f t="shared" si="28"/>
        <v>169000</v>
      </c>
      <c r="L1703" s="21" t="s">
        <v>437</v>
      </c>
      <c r="M1703" s="3" t="s">
        <v>4103</v>
      </c>
      <c r="N1703" s="3" t="s">
        <v>2405</v>
      </c>
    </row>
    <row r="1704" spans="1:14" ht="30" x14ac:dyDescent="0.25">
      <c r="A1704" s="61">
        <v>1700</v>
      </c>
      <c r="B1704" s="263" t="s">
        <v>3932</v>
      </c>
      <c r="C1704" s="147" t="s">
        <v>3935</v>
      </c>
      <c r="D1704" s="21" t="s">
        <v>3936</v>
      </c>
      <c r="E1704" s="60"/>
      <c r="F1704" s="60"/>
      <c r="G1704" s="159" t="s">
        <v>1399</v>
      </c>
      <c r="H1704" s="159" t="s">
        <v>83</v>
      </c>
      <c r="I1704" s="184">
        <v>24</v>
      </c>
      <c r="J1704" s="184">
        <v>7300</v>
      </c>
      <c r="K1704" s="184">
        <f t="shared" si="28"/>
        <v>175200</v>
      </c>
      <c r="L1704" s="21" t="s">
        <v>437</v>
      </c>
      <c r="M1704" s="3" t="s">
        <v>4103</v>
      </c>
      <c r="N1704" s="3" t="s">
        <v>2405</v>
      </c>
    </row>
    <row r="1705" spans="1:14" ht="30" x14ac:dyDescent="0.25">
      <c r="A1705" s="61">
        <v>1701</v>
      </c>
      <c r="B1705" s="263"/>
      <c r="C1705" s="147" t="s">
        <v>3937</v>
      </c>
      <c r="D1705" s="21" t="s">
        <v>3938</v>
      </c>
      <c r="E1705" s="60"/>
      <c r="F1705" s="60"/>
      <c r="G1705" s="159" t="s">
        <v>1399</v>
      </c>
      <c r="H1705" s="159" t="s">
        <v>83</v>
      </c>
      <c r="I1705" s="184">
        <v>4</v>
      </c>
      <c r="J1705" s="184">
        <v>7300</v>
      </c>
      <c r="K1705" s="184">
        <f t="shared" si="28"/>
        <v>29200</v>
      </c>
      <c r="L1705" s="21" t="s">
        <v>437</v>
      </c>
      <c r="M1705" s="3" t="s">
        <v>4103</v>
      </c>
      <c r="N1705" s="3" t="s">
        <v>2405</v>
      </c>
    </row>
    <row r="1706" spans="1:14" ht="30" x14ac:dyDescent="0.25">
      <c r="A1706" s="61">
        <v>1702</v>
      </c>
      <c r="B1706" s="3"/>
      <c r="C1706" s="248" t="s">
        <v>3939</v>
      </c>
      <c r="D1706" s="21" t="s">
        <v>3940</v>
      </c>
      <c r="E1706" s="60"/>
      <c r="F1706" s="60"/>
      <c r="G1706" s="159" t="s">
        <v>1399</v>
      </c>
      <c r="H1706" s="296"/>
      <c r="I1706" s="184">
        <v>4</v>
      </c>
      <c r="J1706" s="184">
        <v>38500</v>
      </c>
      <c r="K1706" s="184">
        <f t="shared" si="28"/>
        <v>154000</v>
      </c>
      <c r="L1706" s="21" t="s">
        <v>437</v>
      </c>
      <c r="M1706" s="3" t="s">
        <v>4103</v>
      </c>
      <c r="N1706" s="3" t="s">
        <v>2405</v>
      </c>
    </row>
    <row r="1707" spans="1:14" ht="30" x14ac:dyDescent="0.25">
      <c r="A1707" s="61">
        <v>1703</v>
      </c>
      <c r="B1707" s="263" t="s">
        <v>3941</v>
      </c>
      <c r="C1707" s="248" t="s">
        <v>3942</v>
      </c>
      <c r="D1707" s="112" t="s">
        <v>3943</v>
      </c>
      <c r="E1707" s="60"/>
      <c r="F1707" s="60"/>
      <c r="G1707" s="159" t="s">
        <v>1399</v>
      </c>
      <c r="H1707" s="159" t="s">
        <v>83</v>
      </c>
      <c r="I1707" s="184">
        <v>12</v>
      </c>
      <c r="J1707" s="184">
        <v>22700</v>
      </c>
      <c r="K1707" s="184">
        <f t="shared" si="28"/>
        <v>272400</v>
      </c>
      <c r="L1707" s="21" t="s">
        <v>437</v>
      </c>
      <c r="M1707" s="3" t="s">
        <v>4103</v>
      </c>
      <c r="N1707" s="3" t="s">
        <v>2405</v>
      </c>
    </row>
    <row r="1708" spans="1:14" ht="30" x14ac:dyDescent="0.25">
      <c r="A1708" s="61">
        <v>1704</v>
      </c>
      <c r="B1708" s="3"/>
      <c r="C1708" s="248" t="s">
        <v>3944</v>
      </c>
      <c r="D1708" s="112" t="s">
        <v>3945</v>
      </c>
      <c r="E1708" s="60"/>
      <c r="F1708" s="60"/>
      <c r="G1708" s="159" t="s">
        <v>1399</v>
      </c>
      <c r="H1708" s="159" t="s">
        <v>83</v>
      </c>
      <c r="I1708" s="184">
        <v>1</v>
      </c>
      <c r="J1708" s="184">
        <v>93800</v>
      </c>
      <c r="K1708" s="184">
        <f t="shared" si="28"/>
        <v>93800</v>
      </c>
      <c r="L1708" s="21" t="s">
        <v>437</v>
      </c>
      <c r="M1708" s="3" t="s">
        <v>4103</v>
      </c>
      <c r="N1708" s="3" t="s">
        <v>2405</v>
      </c>
    </row>
    <row r="1709" spans="1:14" ht="30" x14ac:dyDescent="0.25">
      <c r="A1709" s="61">
        <v>1705</v>
      </c>
      <c r="B1709" s="263" t="s">
        <v>3946</v>
      </c>
      <c r="C1709" s="248" t="s">
        <v>3947</v>
      </c>
      <c r="D1709" s="112" t="s">
        <v>3948</v>
      </c>
      <c r="E1709" s="60"/>
      <c r="F1709" s="60"/>
      <c r="G1709" s="159" t="s">
        <v>1399</v>
      </c>
      <c r="H1709" s="159" t="s">
        <v>83</v>
      </c>
      <c r="I1709" s="184">
        <v>1</v>
      </c>
      <c r="J1709" s="184">
        <v>476200</v>
      </c>
      <c r="K1709" s="184">
        <f t="shared" si="28"/>
        <v>476200</v>
      </c>
      <c r="L1709" s="21" t="s">
        <v>437</v>
      </c>
      <c r="M1709" s="3" t="s">
        <v>4103</v>
      </c>
      <c r="N1709" s="3" t="s">
        <v>2405</v>
      </c>
    </row>
    <row r="1710" spans="1:14" ht="30" x14ac:dyDescent="0.25">
      <c r="A1710" s="61">
        <v>1706</v>
      </c>
      <c r="B1710" s="263" t="s">
        <v>3949</v>
      </c>
      <c r="C1710" s="248" t="s">
        <v>3950</v>
      </c>
      <c r="D1710" s="112" t="s">
        <v>224</v>
      </c>
      <c r="E1710" s="60"/>
      <c r="F1710" s="60"/>
      <c r="G1710" s="1" t="s">
        <v>1632</v>
      </c>
      <c r="H1710" s="159" t="s">
        <v>3951</v>
      </c>
      <c r="I1710" s="184">
        <f>930+580</f>
        <v>1510</v>
      </c>
      <c r="J1710" s="184">
        <v>140</v>
      </c>
      <c r="K1710" s="184">
        <f t="shared" si="28"/>
        <v>211400</v>
      </c>
      <c r="L1710" s="21" t="s">
        <v>217</v>
      </c>
      <c r="M1710" s="3" t="s">
        <v>4103</v>
      </c>
      <c r="N1710" s="3" t="s">
        <v>2405</v>
      </c>
    </row>
    <row r="1711" spans="1:14" ht="30" x14ac:dyDescent="0.25">
      <c r="A1711" s="61">
        <v>1707</v>
      </c>
      <c r="B1711" s="3"/>
      <c r="C1711" s="248" t="s">
        <v>3952</v>
      </c>
      <c r="D1711" s="21" t="s">
        <v>3953</v>
      </c>
      <c r="E1711" s="60"/>
      <c r="F1711" s="60"/>
      <c r="G1711" s="1" t="s">
        <v>1632</v>
      </c>
      <c r="H1711" s="159" t="s">
        <v>83</v>
      </c>
      <c r="I1711" s="184">
        <v>3</v>
      </c>
      <c r="J1711" s="184">
        <v>4200</v>
      </c>
      <c r="K1711" s="184">
        <f t="shared" si="28"/>
        <v>12600</v>
      </c>
      <c r="L1711" s="21" t="s">
        <v>1742</v>
      </c>
      <c r="M1711" s="3" t="s">
        <v>4103</v>
      </c>
      <c r="N1711" s="3" t="s">
        <v>2405</v>
      </c>
    </row>
    <row r="1712" spans="1:14" ht="30" x14ac:dyDescent="0.25">
      <c r="A1712" s="61">
        <v>1708</v>
      </c>
      <c r="B1712" s="3"/>
      <c r="C1712" s="248" t="s">
        <v>3954</v>
      </c>
      <c r="D1712" s="112" t="s">
        <v>3955</v>
      </c>
      <c r="E1712" s="60"/>
      <c r="F1712" s="60"/>
      <c r="G1712" s="1" t="s">
        <v>1632</v>
      </c>
      <c r="H1712" s="159" t="s">
        <v>83</v>
      </c>
      <c r="I1712" s="184">
        <v>30</v>
      </c>
      <c r="J1712" s="184">
        <v>1300</v>
      </c>
      <c r="K1712" s="184">
        <f t="shared" si="28"/>
        <v>39000</v>
      </c>
      <c r="L1712" s="21" t="s">
        <v>1744</v>
      </c>
      <c r="M1712" s="3" t="s">
        <v>4103</v>
      </c>
      <c r="N1712" s="3" t="s">
        <v>2405</v>
      </c>
    </row>
    <row r="1713" spans="1:14" ht="30" x14ac:dyDescent="0.25">
      <c r="A1713" s="61">
        <v>1709</v>
      </c>
      <c r="B1713" s="60"/>
      <c r="C1713" s="152" t="s">
        <v>3956</v>
      </c>
      <c r="D1713" s="105" t="s">
        <v>3957</v>
      </c>
      <c r="E1713" s="60"/>
      <c r="F1713" s="60"/>
      <c r="G1713" s="1" t="s">
        <v>1632</v>
      </c>
      <c r="H1713" s="159" t="s">
        <v>83</v>
      </c>
      <c r="I1713" s="184">
        <v>1</v>
      </c>
      <c r="J1713" s="184">
        <v>2138</v>
      </c>
      <c r="K1713" s="184">
        <f t="shared" si="28"/>
        <v>2138</v>
      </c>
      <c r="L1713" s="21" t="s">
        <v>1742</v>
      </c>
      <c r="M1713" s="3" t="s">
        <v>4103</v>
      </c>
      <c r="N1713" s="3" t="s">
        <v>2405</v>
      </c>
    </row>
    <row r="1714" spans="1:14" ht="30" x14ac:dyDescent="0.25">
      <c r="A1714" s="61">
        <v>1710</v>
      </c>
      <c r="B1714" s="3">
        <v>1092018</v>
      </c>
      <c r="C1714" s="248" t="s">
        <v>4245</v>
      </c>
      <c r="D1714" s="112" t="s">
        <v>3958</v>
      </c>
      <c r="E1714" s="60"/>
      <c r="F1714" s="60"/>
      <c r="G1714" s="159" t="s">
        <v>1399</v>
      </c>
      <c r="H1714" s="159" t="s">
        <v>83</v>
      </c>
      <c r="I1714" s="184">
        <v>5</v>
      </c>
      <c r="J1714" s="184">
        <v>15800</v>
      </c>
      <c r="K1714" s="184">
        <f t="shared" si="28"/>
        <v>79000</v>
      </c>
      <c r="L1714" s="21" t="s">
        <v>437</v>
      </c>
      <c r="M1714" s="3" t="s">
        <v>4103</v>
      </c>
      <c r="N1714" s="3" t="s">
        <v>2405</v>
      </c>
    </row>
    <row r="1715" spans="1:14" ht="30" x14ac:dyDescent="0.25">
      <c r="A1715" s="61">
        <v>1711</v>
      </c>
      <c r="B1715" s="49" t="s">
        <v>3959</v>
      </c>
      <c r="C1715" s="276" t="s">
        <v>3960</v>
      </c>
      <c r="D1715" s="132" t="s">
        <v>3961</v>
      </c>
      <c r="E1715" s="60"/>
      <c r="F1715" s="60"/>
      <c r="G1715" s="159" t="s">
        <v>1399</v>
      </c>
      <c r="H1715" s="159" t="s">
        <v>83</v>
      </c>
      <c r="I1715" s="184">
        <v>10</v>
      </c>
      <c r="J1715" s="184">
        <v>20000</v>
      </c>
      <c r="K1715" s="184">
        <f t="shared" si="28"/>
        <v>200000</v>
      </c>
      <c r="L1715" s="21" t="s">
        <v>217</v>
      </c>
      <c r="M1715" s="3" t="s">
        <v>4103</v>
      </c>
      <c r="N1715" s="3" t="s">
        <v>2405</v>
      </c>
    </row>
    <row r="1716" spans="1:14" ht="45" x14ac:dyDescent="0.25">
      <c r="A1716" s="61">
        <v>1712</v>
      </c>
      <c r="B1716" s="3"/>
      <c r="C1716" s="248" t="s">
        <v>4246</v>
      </c>
      <c r="D1716" s="112" t="s">
        <v>3962</v>
      </c>
      <c r="E1716" s="60"/>
      <c r="F1716" s="60"/>
      <c r="G1716" s="1" t="s">
        <v>1632</v>
      </c>
      <c r="H1716" s="159" t="s">
        <v>83</v>
      </c>
      <c r="I1716" s="184">
        <v>6</v>
      </c>
      <c r="J1716" s="184">
        <v>8200</v>
      </c>
      <c r="K1716" s="184">
        <f t="shared" si="28"/>
        <v>49200</v>
      </c>
      <c r="L1716" s="21" t="s">
        <v>1744</v>
      </c>
      <c r="M1716" s="3" t="s">
        <v>4103</v>
      </c>
      <c r="N1716" s="3" t="s">
        <v>2405</v>
      </c>
    </row>
    <row r="1717" spans="1:14" ht="45" x14ac:dyDescent="0.25">
      <c r="A1717" s="61">
        <v>1713</v>
      </c>
      <c r="B1717" s="3"/>
      <c r="C1717" s="248" t="s">
        <v>4247</v>
      </c>
      <c r="D1717" s="112" t="s">
        <v>3963</v>
      </c>
      <c r="E1717" s="60"/>
      <c r="F1717" s="60"/>
      <c r="G1717" s="1" t="s">
        <v>1632</v>
      </c>
      <c r="H1717" s="159" t="s">
        <v>83</v>
      </c>
      <c r="I1717" s="184">
        <v>6</v>
      </c>
      <c r="J1717" s="184">
        <v>8200</v>
      </c>
      <c r="K1717" s="184">
        <f t="shared" si="28"/>
        <v>49200</v>
      </c>
      <c r="L1717" s="21" t="s">
        <v>1744</v>
      </c>
      <c r="M1717" s="3" t="s">
        <v>4103</v>
      </c>
      <c r="N1717" s="3" t="s">
        <v>2405</v>
      </c>
    </row>
    <row r="1718" spans="1:14" ht="45" x14ac:dyDescent="0.25">
      <c r="A1718" s="61">
        <v>1714</v>
      </c>
      <c r="B1718" s="3"/>
      <c r="C1718" s="248" t="s">
        <v>4248</v>
      </c>
      <c r="D1718" s="112" t="s">
        <v>3964</v>
      </c>
      <c r="E1718" s="60"/>
      <c r="F1718" s="60"/>
      <c r="G1718" s="1" t="s">
        <v>1632</v>
      </c>
      <c r="H1718" s="159" t="s">
        <v>83</v>
      </c>
      <c r="I1718" s="184">
        <v>6</v>
      </c>
      <c r="J1718" s="184">
        <v>8200</v>
      </c>
      <c r="K1718" s="184">
        <f t="shared" si="28"/>
        <v>49200</v>
      </c>
      <c r="L1718" s="21" t="s">
        <v>1744</v>
      </c>
      <c r="M1718" s="3" t="s">
        <v>4103</v>
      </c>
      <c r="N1718" s="3" t="s">
        <v>2405</v>
      </c>
    </row>
    <row r="1719" spans="1:14" ht="45" x14ac:dyDescent="0.25">
      <c r="A1719" s="61">
        <v>1715</v>
      </c>
      <c r="B1719" s="3"/>
      <c r="C1719" s="248" t="s">
        <v>4249</v>
      </c>
      <c r="D1719" s="112" t="s">
        <v>3965</v>
      </c>
      <c r="E1719" s="60"/>
      <c r="F1719" s="60"/>
      <c r="G1719" s="1" t="s">
        <v>1632</v>
      </c>
      <c r="H1719" s="159" t="s">
        <v>83</v>
      </c>
      <c r="I1719" s="184">
        <v>6</v>
      </c>
      <c r="J1719" s="184">
        <v>4000</v>
      </c>
      <c r="K1719" s="184">
        <f t="shared" si="28"/>
        <v>24000</v>
      </c>
      <c r="L1719" s="21" t="s">
        <v>1744</v>
      </c>
      <c r="M1719" s="3" t="s">
        <v>4103</v>
      </c>
      <c r="N1719" s="3" t="s">
        <v>2405</v>
      </c>
    </row>
    <row r="1720" spans="1:14" ht="45" x14ac:dyDescent="0.25">
      <c r="A1720" s="61">
        <v>1716</v>
      </c>
      <c r="B1720" s="3"/>
      <c r="C1720" s="248" t="s">
        <v>4250</v>
      </c>
      <c r="D1720" s="112" t="s">
        <v>3966</v>
      </c>
      <c r="E1720" s="60"/>
      <c r="F1720" s="60"/>
      <c r="G1720" s="1" t="s">
        <v>1632</v>
      </c>
      <c r="H1720" s="159" t="s">
        <v>83</v>
      </c>
      <c r="I1720" s="184">
        <v>6</v>
      </c>
      <c r="J1720" s="184">
        <v>14200</v>
      </c>
      <c r="K1720" s="184">
        <f t="shared" si="28"/>
        <v>85200</v>
      </c>
      <c r="L1720" s="21" t="s">
        <v>1744</v>
      </c>
      <c r="M1720" s="3" t="s">
        <v>4103</v>
      </c>
      <c r="N1720" s="3" t="s">
        <v>2405</v>
      </c>
    </row>
    <row r="1721" spans="1:14" ht="45" x14ac:dyDescent="0.25">
      <c r="A1721" s="61">
        <v>1717</v>
      </c>
      <c r="B1721" s="3"/>
      <c r="C1721" s="248" t="s">
        <v>4251</v>
      </c>
      <c r="D1721" s="112" t="s">
        <v>3967</v>
      </c>
      <c r="E1721" s="60"/>
      <c r="F1721" s="60"/>
      <c r="G1721" s="1" t="s">
        <v>1632</v>
      </c>
      <c r="H1721" s="159" t="s">
        <v>83</v>
      </c>
      <c r="I1721" s="184">
        <v>6</v>
      </c>
      <c r="J1721" s="184">
        <v>6750</v>
      </c>
      <c r="K1721" s="184">
        <f t="shared" si="28"/>
        <v>40500</v>
      </c>
      <c r="L1721" s="21" t="s">
        <v>1744</v>
      </c>
      <c r="M1721" s="3" t="s">
        <v>4103</v>
      </c>
      <c r="N1721" s="3" t="s">
        <v>2405</v>
      </c>
    </row>
    <row r="1722" spans="1:14" ht="45" x14ac:dyDescent="0.25">
      <c r="A1722" s="61">
        <v>1718</v>
      </c>
      <c r="B1722" s="3"/>
      <c r="C1722" s="248" t="s">
        <v>4252</v>
      </c>
      <c r="D1722" s="112" t="s">
        <v>3968</v>
      </c>
      <c r="E1722" s="60"/>
      <c r="F1722" s="60"/>
      <c r="G1722" s="1" t="s">
        <v>1632</v>
      </c>
      <c r="H1722" s="159" t="s">
        <v>83</v>
      </c>
      <c r="I1722" s="184">
        <v>6</v>
      </c>
      <c r="J1722" s="184">
        <v>8700</v>
      </c>
      <c r="K1722" s="184">
        <f t="shared" si="28"/>
        <v>52200</v>
      </c>
      <c r="L1722" s="21" t="s">
        <v>1744</v>
      </c>
      <c r="M1722" s="3" t="s">
        <v>4103</v>
      </c>
      <c r="N1722" s="3" t="s">
        <v>2405</v>
      </c>
    </row>
    <row r="1723" spans="1:14" ht="45" x14ac:dyDescent="0.25">
      <c r="A1723" s="61">
        <v>1719</v>
      </c>
      <c r="B1723" s="3"/>
      <c r="C1723" s="248" t="s">
        <v>4253</v>
      </c>
      <c r="D1723" s="112" t="s">
        <v>3969</v>
      </c>
      <c r="E1723" s="60"/>
      <c r="F1723" s="60"/>
      <c r="G1723" s="1" t="s">
        <v>1632</v>
      </c>
      <c r="H1723" s="159" t="s">
        <v>83</v>
      </c>
      <c r="I1723" s="184">
        <v>6</v>
      </c>
      <c r="J1723" s="184">
        <v>18500</v>
      </c>
      <c r="K1723" s="184">
        <f t="shared" si="28"/>
        <v>111000</v>
      </c>
      <c r="L1723" s="21" t="s">
        <v>1744</v>
      </c>
      <c r="M1723" s="3" t="s">
        <v>4103</v>
      </c>
      <c r="N1723" s="3" t="s">
        <v>2405</v>
      </c>
    </row>
    <row r="1724" spans="1:14" ht="45" x14ac:dyDescent="0.25">
      <c r="A1724" s="61">
        <v>1720</v>
      </c>
      <c r="B1724" s="3"/>
      <c r="C1724" s="248" t="s">
        <v>4254</v>
      </c>
      <c r="D1724" s="112" t="s">
        <v>3970</v>
      </c>
      <c r="E1724" s="60"/>
      <c r="F1724" s="60"/>
      <c r="G1724" s="1" t="s">
        <v>1632</v>
      </c>
      <c r="H1724" s="159" t="s">
        <v>83</v>
      </c>
      <c r="I1724" s="184">
        <v>6</v>
      </c>
      <c r="J1724" s="184">
        <v>22300</v>
      </c>
      <c r="K1724" s="184">
        <f t="shared" si="28"/>
        <v>133800</v>
      </c>
      <c r="L1724" s="21" t="s">
        <v>1744</v>
      </c>
      <c r="M1724" s="3" t="s">
        <v>4103</v>
      </c>
      <c r="N1724" s="3" t="s">
        <v>2405</v>
      </c>
    </row>
    <row r="1725" spans="1:14" ht="45" x14ac:dyDescent="0.25">
      <c r="A1725" s="61">
        <v>1721</v>
      </c>
      <c r="B1725" s="3"/>
      <c r="C1725" s="248" t="s">
        <v>4255</v>
      </c>
      <c r="D1725" s="112" t="s">
        <v>3971</v>
      </c>
      <c r="E1725" s="60"/>
      <c r="F1725" s="60"/>
      <c r="G1725" s="1" t="s">
        <v>1632</v>
      </c>
      <c r="H1725" s="159" t="s">
        <v>83</v>
      </c>
      <c r="I1725" s="184">
        <v>6</v>
      </c>
      <c r="J1725" s="184">
        <v>9100</v>
      </c>
      <c r="K1725" s="184">
        <f t="shared" si="28"/>
        <v>54600</v>
      </c>
      <c r="L1725" s="21" t="s">
        <v>1744</v>
      </c>
      <c r="M1725" s="3" t="s">
        <v>4103</v>
      </c>
      <c r="N1725" s="3" t="s">
        <v>2405</v>
      </c>
    </row>
    <row r="1726" spans="1:14" ht="30" x14ac:dyDescent="0.25">
      <c r="A1726" s="61">
        <v>1722</v>
      </c>
      <c r="B1726" s="115"/>
      <c r="C1726" s="147" t="s">
        <v>4256</v>
      </c>
      <c r="D1726" s="21" t="s">
        <v>3972</v>
      </c>
      <c r="E1726" s="60"/>
      <c r="F1726" s="60"/>
      <c r="G1726" s="1" t="s">
        <v>1632</v>
      </c>
      <c r="H1726" s="159" t="s">
        <v>83</v>
      </c>
      <c r="I1726" s="184">
        <v>7</v>
      </c>
      <c r="J1726" s="184">
        <v>110</v>
      </c>
      <c r="K1726" s="184">
        <f t="shared" si="28"/>
        <v>770</v>
      </c>
      <c r="L1726" s="21" t="s">
        <v>1744</v>
      </c>
      <c r="M1726" s="3" t="s">
        <v>4103</v>
      </c>
      <c r="N1726" s="3" t="s">
        <v>2405</v>
      </c>
    </row>
    <row r="1727" spans="1:14" ht="30" x14ac:dyDescent="0.25">
      <c r="A1727" s="61">
        <v>1723</v>
      </c>
      <c r="B1727" s="115"/>
      <c r="C1727" s="163" t="s">
        <v>4257</v>
      </c>
      <c r="D1727" s="21" t="s">
        <v>3973</v>
      </c>
      <c r="E1727" s="60"/>
      <c r="F1727" s="60"/>
      <c r="G1727" s="1" t="s">
        <v>1632</v>
      </c>
      <c r="H1727" s="159" t="s">
        <v>3224</v>
      </c>
      <c r="I1727" s="184">
        <v>20</v>
      </c>
      <c r="J1727" s="184">
        <v>331.24999999999994</v>
      </c>
      <c r="K1727" s="184">
        <f t="shared" si="28"/>
        <v>6624.9999999999991</v>
      </c>
      <c r="L1727" s="21" t="s">
        <v>1744</v>
      </c>
      <c r="M1727" s="3" t="s">
        <v>4103</v>
      </c>
      <c r="N1727" s="3" t="s">
        <v>2405</v>
      </c>
    </row>
    <row r="1728" spans="1:14" ht="30" x14ac:dyDescent="0.25">
      <c r="A1728" s="61">
        <v>1724</v>
      </c>
      <c r="B1728" s="115"/>
      <c r="C1728" s="163" t="s">
        <v>4259</v>
      </c>
      <c r="D1728" s="21" t="s">
        <v>3974</v>
      </c>
      <c r="E1728" s="60"/>
      <c r="F1728" s="60"/>
      <c r="G1728" s="1" t="s">
        <v>1632</v>
      </c>
      <c r="H1728" s="159" t="s">
        <v>3224</v>
      </c>
      <c r="I1728" s="184">
        <v>20</v>
      </c>
      <c r="J1728" s="184">
        <v>961.60714285714278</v>
      </c>
      <c r="K1728" s="184">
        <f t="shared" si="28"/>
        <v>19232.142857142855</v>
      </c>
      <c r="L1728" s="21" t="s">
        <v>1744</v>
      </c>
      <c r="M1728" s="3" t="s">
        <v>4103</v>
      </c>
      <c r="N1728" s="3" t="s">
        <v>2405</v>
      </c>
    </row>
    <row r="1729" spans="1:14" ht="30" x14ac:dyDescent="0.25">
      <c r="A1729" s="61">
        <v>1725</v>
      </c>
      <c r="B1729" s="115"/>
      <c r="C1729" s="163" t="s">
        <v>4258</v>
      </c>
      <c r="D1729" s="21" t="s">
        <v>3975</v>
      </c>
      <c r="E1729" s="60"/>
      <c r="F1729" s="60"/>
      <c r="G1729" s="1" t="s">
        <v>1632</v>
      </c>
      <c r="H1729" s="159" t="s">
        <v>3224</v>
      </c>
      <c r="I1729" s="184">
        <v>5</v>
      </c>
      <c r="J1729" s="184">
        <v>1421.4285714285713</v>
      </c>
      <c r="K1729" s="184">
        <f t="shared" si="28"/>
        <v>7107.1428571428569</v>
      </c>
      <c r="L1729" s="21" t="s">
        <v>1744</v>
      </c>
      <c r="M1729" s="3" t="s">
        <v>4103</v>
      </c>
      <c r="N1729" s="3" t="s">
        <v>2405</v>
      </c>
    </row>
    <row r="1730" spans="1:14" ht="45" x14ac:dyDescent="0.25">
      <c r="A1730" s="61">
        <v>1726</v>
      </c>
      <c r="B1730" s="263" t="s">
        <v>3976</v>
      </c>
      <c r="C1730" s="147" t="s">
        <v>3977</v>
      </c>
      <c r="D1730" s="21" t="s">
        <v>3978</v>
      </c>
      <c r="E1730" s="60"/>
      <c r="F1730" s="60"/>
      <c r="G1730" s="1" t="s">
        <v>1632</v>
      </c>
      <c r="H1730" s="159" t="s">
        <v>83</v>
      </c>
      <c r="I1730" s="184">
        <v>88</v>
      </c>
      <c r="J1730" s="184">
        <v>50</v>
      </c>
      <c r="K1730" s="184">
        <f t="shared" si="28"/>
        <v>4400</v>
      </c>
      <c r="L1730" s="21" t="s">
        <v>1744</v>
      </c>
      <c r="M1730" s="3" t="s">
        <v>4103</v>
      </c>
      <c r="N1730" s="3" t="s">
        <v>2405</v>
      </c>
    </row>
    <row r="1731" spans="1:14" ht="30" x14ac:dyDescent="0.25">
      <c r="A1731" s="61">
        <v>1727</v>
      </c>
      <c r="B1731" s="3" t="s">
        <v>3979</v>
      </c>
      <c r="C1731" s="248" t="s">
        <v>4260</v>
      </c>
      <c r="D1731" s="112" t="s">
        <v>3980</v>
      </c>
      <c r="E1731" s="60"/>
      <c r="F1731" s="60"/>
      <c r="G1731" s="1" t="s">
        <v>1632</v>
      </c>
      <c r="H1731" s="159" t="s">
        <v>83</v>
      </c>
      <c r="I1731" s="184">
        <v>40</v>
      </c>
      <c r="J1731" s="184">
        <v>700</v>
      </c>
      <c r="K1731" s="184">
        <f t="shared" si="28"/>
        <v>28000</v>
      </c>
      <c r="L1731" s="21" t="s">
        <v>1744</v>
      </c>
      <c r="M1731" s="3" t="s">
        <v>4103</v>
      </c>
      <c r="N1731" s="3" t="s">
        <v>2405</v>
      </c>
    </row>
    <row r="1732" spans="1:14" ht="30" x14ac:dyDescent="0.25">
      <c r="A1732" s="61">
        <v>1728</v>
      </c>
      <c r="B1732" s="3" t="s">
        <v>3981</v>
      </c>
      <c r="C1732" s="248" t="s">
        <v>4261</v>
      </c>
      <c r="D1732" s="112" t="s">
        <v>3982</v>
      </c>
      <c r="E1732" s="60"/>
      <c r="F1732" s="60"/>
      <c r="G1732" s="1" t="s">
        <v>1632</v>
      </c>
      <c r="H1732" s="159" t="s">
        <v>83</v>
      </c>
      <c r="I1732" s="184">
        <v>40</v>
      </c>
      <c r="J1732" s="184">
        <v>1300</v>
      </c>
      <c r="K1732" s="184">
        <f t="shared" si="28"/>
        <v>52000</v>
      </c>
      <c r="L1732" s="21" t="s">
        <v>1744</v>
      </c>
      <c r="M1732" s="3" t="s">
        <v>4103</v>
      </c>
      <c r="N1732" s="3" t="s">
        <v>2405</v>
      </c>
    </row>
    <row r="1733" spans="1:14" ht="30" x14ac:dyDescent="0.25">
      <c r="A1733" s="61">
        <v>1729</v>
      </c>
      <c r="B1733" s="290"/>
      <c r="C1733" s="144" t="s">
        <v>4262</v>
      </c>
      <c r="D1733" s="105" t="s">
        <v>3983</v>
      </c>
      <c r="E1733" s="60"/>
      <c r="F1733" s="60"/>
      <c r="G1733" s="1" t="s">
        <v>1632</v>
      </c>
      <c r="H1733" s="159" t="s">
        <v>83</v>
      </c>
      <c r="I1733" s="184">
        <v>182</v>
      </c>
      <c r="J1733" s="184">
        <v>300</v>
      </c>
      <c r="K1733" s="184">
        <f t="shared" si="28"/>
        <v>54600</v>
      </c>
      <c r="L1733" s="21" t="s">
        <v>437</v>
      </c>
      <c r="M1733" s="3" t="s">
        <v>4103</v>
      </c>
      <c r="N1733" s="3" t="s">
        <v>2405</v>
      </c>
    </row>
    <row r="1734" spans="1:14" ht="30" x14ac:dyDescent="0.25">
      <c r="A1734" s="61">
        <v>1730</v>
      </c>
      <c r="B1734" s="60"/>
      <c r="C1734" s="152" t="s">
        <v>3984</v>
      </c>
      <c r="D1734" s="105" t="s">
        <v>3985</v>
      </c>
      <c r="E1734" s="60"/>
      <c r="F1734" s="60"/>
      <c r="G1734" s="1" t="s">
        <v>1632</v>
      </c>
      <c r="H1734" s="159" t="s">
        <v>83</v>
      </c>
      <c r="I1734" s="184">
        <v>10</v>
      </c>
      <c r="J1734" s="184">
        <v>190</v>
      </c>
      <c r="K1734" s="184">
        <f t="shared" si="28"/>
        <v>1900</v>
      </c>
      <c r="L1734" s="21" t="s">
        <v>356</v>
      </c>
      <c r="M1734" s="3" t="s">
        <v>4103</v>
      </c>
      <c r="N1734" s="3" t="s">
        <v>2405</v>
      </c>
    </row>
    <row r="1735" spans="1:14" ht="30" x14ac:dyDescent="0.25">
      <c r="A1735" s="61">
        <v>1731</v>
      </c>
      <c r="B1735" s="60"/>
      <c r="C1735" s="152" t="s">
        <v>3986</v>
      </c>
      <c r="D1735" s="105" t="s">
        <v>3987</v>
      </c>
      <c r="E1735" s="60"/>
      <c r="F1735" s="60"/>
      <c r="G1735" s="1" t="s">
        <v>1632</v>
      </c>
      <c r="H1735" s="159" t="s">
        <v>83</v>
      </c>
      <c r="I1735" s="184">
        <v>4</v>
      </c>
      <c r="J1735" s="184">
        <v>900</v>
      </c>
      <c r="K1735" s="184">
        <f t="shared" ref="K1735:K1783" si="29">I1735*J1735</f>
        <v>3600</v>
      </c>
      <c r="L1735" s="21" t="s">
        <v>356</v>
      </c>
      <c r="M1735" s="3" t="s">
        <v>4103</v>
      </c>
      <c r="N1735" s="3" t="s">
        <v>2405</v>
      </c>
    </row>
    <row r="1736" spans="1:14" ht="30" x14ac:dyDescent="0.25">
      <c r="A1736" s="61">
        <v>1732</v>
      </c>
      <c r="B1736" s="3" t="s">
        <v>3988</v>
      </c>
      <c r="C1736" s="248" t="s">
        <v>3989</v>
      </c>
      <c r="D1736" s="112" t="s">
        <v>3990</v>
      </c>
      <c r="E1736" s="60"/>
      <c r="F1736" s="60"/>
      <c r="G1736" s="159" t="s">
        <v>1399</v>
      </c>
      <c r="H1736" s="159" t="s">
        <v>83</v>
      </c>
      <c r="I1736" s="184">
        <v>10</v>
      </c>
      <c r="J1736" s="184">
        <v>10650</v>
      </c>
      <c r="K1736" s="184">
        <f t="shared" si="29"/>
        <v>106500</v>
      </c>
      <c r="L1736" s="21" t="s">
        <v>437</v>
      </c>
      <c r="M1736" s="3" t="s">
        <v>4103</v>
      </c>
      <c r="N1736" s="3" t="s">
        <v>2405</v>
      </c>
    </row>
    <row r="1737" spans="1:14" ht="30" x14ac:dyDescent="0.25">
      <c r="A1737" s="61">
        <v>1733</v>
      </c>
      <c r="B1737" s="3" t="s">
        <v>3991</v>
      </c>
      <c r="C1737" s="248" t="s">
        <v>3992</v>
      </c>
      <c r="D1737" s="112" t="s">
        <v>3993</v>
      </c>
      <c r="E1737" s="60"/>
      <c r="F1737" s="60"/>
      <c r="G1737" s="159" t="s">
        <v>1399</v>
      </c>
      <c r="H1737" s="159" t="s">
        <v>83</v>
      </c>
      <c r="I1737" s="184">
        <v>11</v>
      </c>
      <c r="J1737" s="184">
        <v>37800</v>
      </c>
      <c r="K1737" s="184">
        <f t="shared" si="29"/>
        <v>415800</v>
      </c>
      <c r="L1737" s="21" t="s">
        <v>437</v>
      </c>
      <c r="M1737" s="3" t="s">
        <v>4103</v>
      </c>
      <c r="N1737" s="3" t="s">
        <v>2405</v>
      </c>
    </row>
    <row r="1738" spans="1:14" ht="30" x14ac:dyDescent="0.25">
      <c r="A1738" s="61">
        <v>1734</v>
      </c>
      <c r="B1738" s="3"/>
      <c r="C1738" s="248" t="s">
        <v>3994</v>
      </c>
      <c r="D1738" s="112" t="s">
        <v>3995</v>
      </c>
      <c r="E1738" s="60"/>
      <c r="F1738" s="60"/>
      <c r="G1738" s="1" t="s">
        <v>1632</v>
      </c>
      <c r="H1738" s="159" t="s">
        <v>83</v>
      </c>
      <c r="I1738" s="184">
        <v>1</v>
      </c>
      <c r="J1738" s="184">
        <v>56000</v>
      </c>
      <c r="K1738" s="184">
        <f t="shared" si="29"/>
        <v>56000</v>
      </c>
      <c r="L1738" s="21" t="s">
        <v>1744</v>
      </c>
      <c r="M1738" s="3" t="s">
        <v>4103</v>
      </c>
      <c r="N1738" s="3" t="s">
        <v>2405</v>
      </c>
    </row>
    <row r="1739" spans="1:14" ht="30" x14ac:dyDescent="0.25">
      <c r="A1739" s="61">
        <v>1735</v>
      </c>
      <c r="B1739" s="61" t="s">
        <v>417</v>
      </c>
      <c r="C1739" s="61" t="s">
        <v>393</v>
      </c>
      <c r="D1739" s="21" t="s">
        <v>3996</v>
      </c>
      <c r="E1739" s="60"/>
      <c r="F1739" s="60"/>
      <c r="G1739" s="1" t="s">
        <v>1632</v>
      </c>
      <c r="H1739" s="159" t="s">
        <v>83</v>
      </c>
      <c r="I1739" s="184">
        <f>20+100</f>
        <v>120</v>
      </c>
      <c r="J1739" s="184">
        <v>500</v>
      </c>
      <c r="K1739" s="184">
        <f t="shared" si="29"/>
        <v>60000</v>
      </c>
      <c r="L1739" s="21" t="s">
        <v>1744</v>
      </c>
      <c r="M1739" s="3" t="s">
        <v>4103</v>
      </c>
      <c r="N1739" s="3" t="s">
        <v>2405</v>
      </c>
    </row>
    <row r="1740" spans="1:14" ht="30" x14ac:dyDescent="0.25">
      <c r="A1740" s="61">
        <v>1736</v>
      </c>
      <c r="B1740" s="3"/>
      <c r="C1740" s="248" t="s">
        <v>3997</v>
      </c>
      <c r="D1740" s="112" t="s">
        <v>3998</v>
      </c>
      <c r="E1740" s="60"/>
      <c r="F1740" s="60"/>
      <c r="G1740" s="159" t="s">
        <v>1399</v>
      </c>
      <c r="H1740" s="159" t="s">
        <v>83</v>
      </c>
      <c r="I1740" s="184">
        <v>166</v>
      </c>
      <c r="J1740" s="184">
        <v>1400</v>
      </c>
      <c r="K1740" s="184">
        <f t="shared" si="29"/>
        <v>232400</v>
      </c>
      <c r="L1740" s="21" t="s">
        <v>1744</v>
      </c>
      <c r="M1740" s="3" t="s">
        <v>4103</v>
      </c>
      <c r="N1740" s="3" t="s">
        <v>2405</v>
      </c>
    </row>
    <row r="1741" spans="1:14" ht="30" x14ac:dyDescent="0.25">
      <c r="A1741" s="61">
        <v>1737</v>
      </c>
      <c r="B1741" s="3"/>
      <c r="C1741" s="248" t="s">
        <v>3999</v>
      </c>
      <c r="D1741" s="112" t="s">
        <v>4000</v>
      </c>
      <c r="E1741" s="60"/>
      <c r="F1741" s="60"/>
      <c r="G1741" s="1" t="s">
        <v>1632</v>
      </c>
      <c r="H1741" s="159" t="s">
        <v>83</v>
      </c>
      <c r="I1741" s="184">
        <v>50</v>
      </c>
      <c r="J1741" s="184">
        <v>500</v>
      </c>
      <c r="K1741" s="184">
        <f t="shared" si="29"/>
        <v>25000</v>
      </c>
      <c r="L1741" s="21" t="s">
        <v>1744</v>
      </c>
      <c r="M1741" s="3" t="s">
        <v>4103</v>
      </c>
      <c r="N1741" s="3" t="s">
        <v>2405</v>
      </c>
    </row>
    <row r="1742" spans="1:14" ht="30" x14ac:dyDescent="0.25">
      <c r="A1742" s="61">
        <v>1738</v>
      </c>
      <c r="B1742" s="3"/>
      <c r="C1742" s="248" t="s">
        <v>4001</v>
      </c>
      <c r="D1742" s="112" t="s">
        <v>4002</v>
      </c>
      <c r="E1742" s="60"/>
      <c r="F1742" s="60"/>
      <c r="G1742" s="1" t="s">
        <v>1632</v>
      </c>
      <c r="H1742" s="159" t="s">
        <v>83</v>
      </c>
      <c r="I1742" s="184">
        <v>7</v>
      </c>
      <c r="J1742" s="184">
        <v>1300</v>
      </c>
      <c r="K1742" s="184">
        <f t="shared" si="29"/>
        <v>9100</v>
      </c>
      <c r="L1742" s="21" t="s">
        <v>1744</v>
      </c>
      <c r="M1742" s="3" t="s">
        <v>4103</v>
      </c>
      <c r="N1742" s="3" t="s">
        <v>2405</v>
      </c>
    </row>
    <row r="1743" spans="1:14" ht="30" x14ac:dyDescent="0.25">
      <c r="A1743" s="61">
        <v>1739</v>
      </c>
      <c r="B1743" s="3"/>
      <c r="C1743" s="248" t="s">
        <v>4003</v>
      </c>
      <c r="D1743" s="112" t="s">
        <v>4003</v>
      </c>
      <c r="E1743" s="60"/>
      <c r="F1743" s="60"/>
      <c r="G1743" s="1" t="s">
        <v>1632</v>
      </c>
      <c r="H1743" s="159" t="s">
        <v>83</v>
      </c>
      <c r="I1743" s="184">
        <v>7</v>
      </c>
      <c r="J1743" s="184">
        <v>1300</v>
      </c>
      <c r="K1743" s="184">
        <f t="shared" si="29"/>
        <v>9100</v>
      </c>
      <c r="L1743" s="21" t="s">
        <v>1744</v>
      </c>
      <c r="M1743" s="3" t="s">
        <v>4103</v>
      </c>
      <c r="N1743" s="3" t="s">
        <v>2405</v>
      </c>
    </row>
    <row r="1744" spans="1:14" ht="30" x14ac:dyDescent="0.25">
      <c r="A1744" s="61">
        <v>1740</v>
      </c>
      <c r="B1744" s="158" t="s">
        <v>4004</v>
      </c>
      <c r="C1744" s="248" t="s">
        <v>4005</v>
      </c>
      <c r="D1744" s="112" t="s">
        <v>4006</v>
      </c>
      <c r="E1744" s="60"/>
      <c r="F1744" s="60"/>
      <c r="G1744" s="1" t="s">
        <v>1632</v>
      </c>
      <c r="H1744" s="159" t="s">
        <v>2913</v>
      </c>
      <c r="I1744" s="184">
        <v>100</v>
      </c>
      <c r="J1744" s="184">
        <v>400</v>
      </c>
      <c r="K1744" s="184">
        <f t="shared" si="29"/>
        <v>40000</v>
      </c>
      <c r="L1744" s="21" t="s">
        <v>1434</v>
      </c>
      <c r="M1744" s="3" t="s">
        <v>4103</v>
      </c>
      <c r="N1744" s="3" t="s">
        <v>2405</v>
      </c>
    </row>
    <row r="1745" spans="1:14" ht="30" x14ac:dyDescent="0.25">
      <c r="A1745" s="61">
        <v>1741</v>
      </c>
      <c r="B1745" s="158"/>
      <c r="C1745" s="152" t="s">
        <v>4007</v>
      </c>
      <c r="D1745" s="106" t="s">
        <v>4008</v>
      </c>
      <c r="E1745" s="60"/>
      <c r="F1745" s="60"/>
      <c r="G1745" s="159" t="s">
        <v>1399</v>
      </c>
      <c r="H1745" s="159" t="s">
        <v>2913</v>
      </c>
      <c r="I1745" s="184">
        <v>10012</v>
      </c>
      <c r="J1745" s="184">
        <v>123.2</v>
      </c>
      <c r="K1745" s="184">
        <f t="shared" si="29"/>
        <v>1233478.4000000001</v>
      </c>
      <c r="L1745" s="21" t="s">
        <v>217</v>
      </c>
      <c r="M1745" s="3" t="s">
        <v>4103</v>
      </c>
      <c r="N1745" s="3" t="s">
        <v>2405</v>
      </c>
    </row>
    <row r="1746" spans="1:14" ht="45" x14ac:dyDescent="0.25">
      <c r="A1746" s="61">
        <v>1742</v>
      </c>
      <c r="B1746" s="158"/>
      <c r="C1746" s="152" t="s">
        <v>4009</v>
      </c>
      <c r="D1746" s="106" t="s">
        <v>4010</v>
      </c>
      <c r="E1746" s="60"/>
      <c r="F1746" s="60"/>
      <c r="G1746" s="159" t="s">
        <v>1399</v>
      </c>
      <c r="H1746" s="159" t="s">
        <v>2913</v>
      </c>
      <c r="I1746" s="184">
        <v>76000</v>
      </c>
      <c r="J1746" s="184">
        <v>111.6</v>
      </c>
      <c r="K1746" s="184">
        <f t="shared" ref="K1746" si="30">I1746*J1746</f>
        <v>8481600</v>
      </c>
      <c r="L1746" s="21" t="s">
        <v>1744</v>
      </c>
      <c r="M1746" s="135" t="s">
        <v>4163</v>
      </c>
      <c r="N1746" s="46" t="s">
        <v>2397</v>
      </c>
    </row>
    <row r="1747" spans="1:14" ht="45" x14ac:dyDescent="0.25">
      <c r="A1747" s="61">
        <v>1743</v>
      </c>
      <c r="B1747" s="158"/>
      <c r="C1747" s="152" t="s">
        <v>4009</v>
      </c>
      <c r="D1747" s="106" t="s">
        <v>4010</v>
      </c>
      <c r="E1747" s="60"/>
      <c r="F1747" s="60"/>
      <c r="G1747" s="159" t="s">
        <v>1399</v>
      </c>
      <c r="H1747" s="159" t="s">
        <v>2913</v>
      </c>
      <c r="I1747" s="184">
        <f>56900-76000+56900</f>
        <v>37800</v>
      </c>
      <c r="J1747" s="184">
        <v>111.6</v>
      </c>
      <c r="K1747" s="184">
        <f t="shared" ref="K1747" si="31">I1747*J1747</f>
        <v>4218480</v>
      </c>
      <c r="L1747" s="21" t="s">
        <v>1743</v>
      </c>
      <c r="M1747" s="135" t="s">
        <v>4163</v>
      </c>
      <c r="N1747" s="46" t="s">
        <v>2397</v>
      </c>
    </row>
    <row r="1748" spans="1:14" ht="45" x14ac:dyDescent="0.25">
      <c r="A1748" s="61">
        <v>1744</v>
      </c>
      <c r="B1748" s="158"/>
      <c r="C1748" s="152" t="s">
        <v>4009</v>
      </c>
      <c r="D1748" s="106" t="s">
        <v>4010</v>
      </c>
      <c r="E1748" s="60"/>
      <c r="F1748" s="60"/>
      <c r="G1748" s="159" t="s">
        <v>1399</v>
      </c>
      <c r="H1748" s="159" t="s">
        <v>2913</v>
      </c>
      <c r="I1748" s="184">
        <v>56747</v>
      </c>
      <c r="J1748" s="184">
        <v>111.6</v>
      </c>
      <c r="K1748" s="184">
        <f t="shared" si="29"/>
        <v>6332965.1999999993</v>
      </c>
      <c r="L1748" s="21" t="s">
        <v>1432</v>
      </c>
      <c r="M1748" s="135" t="s">
        <v>4163</v>
      </c>
      <c r="N1748" s="46" t="s">
        <v>2397</v>
      </c>
    </row>
    <row r="1749" spans="1:14" ht="30" x14ac:dyDescent="0.25">
      <c r="A1749" s="61">
        <v>1745</v>
      </c>
      <c r="B1749" s="75" t="s">
        <v>2176</v>
      </c>
      <c r="C1749" s="75" t="s">
        <v>2177</v>
      </c>
      <c r="D1749" s="75" t="s">
        <v>2178</v>
      </c>
      <c r="E1749" s="75" t="s">
        <v>2156</v>
      </c>
      <c r="F1749" s="61"/>
      <c r="G1749" s="61" t="s">
        <v>1399</v>
      </c>
      <c r="H1749" s="61" t="s">
        <v>2175</v>
      </c>
      <c r="I1749" s="110">
        <v>40000</v>
      </c>
      <c r="J1749" s="228">
        <v>79.5</v>
      </c>
      <c r="K1749" s="74">
        <f>I1749*J1749</f>
        <v>3180000</v>
      </c>
      <c r="L1749" s="61" t="s">
        <v>217</v>
      </c>
      <c r="M1749" s="75" t="s">
        <v>2196</v>
      </c>
      <c r="N1749" s="75" t="s">
        <v>2196</v>
      </c>
    </row>
    <row r="1750" spans="1:14" ht="30" x14ac:dyDescent="0.25">
      <c r="A1750" s="61">
        <v>1746</v>
      </c>
      <c r="B1750" s="75" t="s">
        <v>2176</v>
      </c>
      <c r="C1750" s="75" t="s">
        <v>2179</v>
      </c>
      <c r="D1750" s="75" t="s">
        <v>2180</v>
      </c>
      <c r="E1750" s="75" t="s">
        <v>2156</v>
      </c>
      <c r="F1750" s="61"/>
      <c r="G1750" s="61" t="s">
        <v>1399</v>
      </c>
      <c r="H1750" s="61" t="s">
        <v>2175</v>
      </c>
      <c r="I1750" s="110">
        <v>40000</v>
      </c>
      <c r="J1750" s="228">
        <v>79.5</v>
      </c>
      <c r="K1750" s="74">
        <f>I1750*J1750</f>
        <v>3180000</v>
      </c>
      <c r="L1750" s="61" t="s">
        <v>217</v>
      </c>
      <c r="M1750" s="75" t="s">
        <v>2196</v>
      </c>
      <c r="N1750" s="75" t="s">
        <v>2196</v>
      </c>
    </row>
    <row r="1751" spans="1:14" ht="45" x14ac:dyDescent="0.25">
      <c r="A1751" s="61">
        <v>1747</v>
      </c>
      <c r="B1751" s="158"/>
      <c r="C1751" s="152" t="s">
        <v>4011</v>
      </c>
      <c r="D1751" s="106" t="s">
        <v>4012</v>
      </c>
      <c r="E1751" s="60"/>
      <c r="F1751" s="60"/>
      <c r="G1751" s="159" t="s">
        <v>1399</v>
      </c>
      <c r="H1751" s="159" t="s">
        <v>2913</v>
      </c>
      <c r="I1751" s="184">
        <f>181588-80000</f>
        <v>101588</v>
      </c>
      <c r="J1751" s="184">
        <v>79.5</v>
      </c>
      <c r="K1751" s="184">
        <f t="shared" si="29"/>
        <v>8076246</v>
      </c>
      <c r="L1751" s="21" t="s">
        <v>1744</v>
      </c>
      <c r="M1751" s="135" t="s">
        <v>4163</v>
      </c>
      <c r="N1751" s="46" t="s">
        <v>2397</v>
      </c>
    </row>
    <row r="1752" spans="1:14" ht="45" x14ac:dyDescent="0.25">
      <c r="A1752" s="61">
        <v>1748</v>
      </c>
      <c r="B1752" s="158"/>
      <c r="C1752" s="152" t="s">
        <v>4167</v>
      </c>
      <c r="D1752" s="106" t="s">
        <v>4164</v>
      </c>
      <c r="E1752" s="60"/>
      <c r="F1752" s="60"/>
      <c r="G1752" s="159" t="s">
        <v>1399</v>
      </c>
      <c r="H1752" s="159" t="s">
        <v>2913</v>
      </c>
      <c r="I1752" s="184">
        <v>40000</v>
      </c>
      <c r="J1752" s="184">
        <v>109.8</v>
      </c>
      <c r="K1752" s="184">
        <f t="shared" si="29"/>
        <v>4392000</v>
      </c>
      <c r="L1752" s="21" t="s">
        <v>1744</v>
      </c>
      <c r="M1752" s="135" t="s">
        <v>4163</v>
      </c>
      <c r="N1752" s="46" t="s">
        <v>2397</v>
      </c>
    </row>
    <row r="1753" spans="1:14" ht="45" x14ac:dyDescent="0.25">
      <c r="A1753" s="61">
        <v>1749</v>
      </c>
      <c r="B1753" s="158"/>
      <c r="C1753" s="152" t="s">
        <v>4166</v>
      </c>
      <c r="D1753" s="106" t="s">
        <v>4165</v>
      </c>
      <c r="E1753" s="60"/>
      <c r="F1753" s="60"/>
      <c r="G1753" s="159" t="s">
        <v>1399</v>
      </c>
      <c r="H1753" s="159" t="s">
        <v>2913</v>
      </c>
      <c r="I1753" s="184">
        <v>75700</v>
      </c>
      <c r="J1753" s="184">
        <v>109.8</v>
      </c>
      <c r="K1753" s="184">
        <f t="shared" ref="K1753:K1755" si="32">I1753*J1753</f>
        <v>8311860</v>
      </c>
      <c r="L1753" s="21" t="s">
        <v>1744</v>
      </c>
      <c r="M1753" s="135" t="s">
        <v>4163</v>
      </c>
      <c r="N1753" s="46" t="s">
        <v>2397</v>
      </c>
    </row>
    <row r="1754" spans="1:14" ht="45" x14ac:dyDescent="0.25">
      <c r="A1754" s="61">
        <v>1750</v>
      </c>
      <c r="B1754" s="158"/>
      <c r="C1754" s="152" t="s">
        <v>4013</v>
      </c>
      <c r="D1754" s="106" t="s">
        <v>4168</v>
      </c>
      <c r="E1754" s="60"/>
      <c r="F1754" s="60"/>
      <c r="G1754" s="159" t="s">
        <v>1399</v>
      </c>
      <c r="H1754" s="159" t="s">
        <v>2913</v>
      </c>
      <c r="I1754" s="184">
        <v>75700</v>
      </c>
      <c r="J1754" s="184">
        <v>109.8</v>
      </c>
      <c r="K1754" s="184">
        <f t="shared" ref="K1754" si="33">I1754*J1754</f>
        <v>8311860</v>
      </c>
      <c r="L1754" s="21" t="s">
        <v>1742</v>
      </c>
      <c r="M1754" s="135" t="s">
        <v>4163</v>
      </c>
      <c r="N1754" s="46" t="s">
        <v>2397</v>
      </c>
    </row>
    <row r="1755" spans="1:14" ht="45" x14ac:dyDescent="0.25">
      <c r="A1755" s="61">
        <v>1751</v>
      </c>
      <c r="B1755" s="158"/>
      <c r="C1755" s="152" t="s">
        <v>4013</v>
      </c>
      <c r="D1755" s="106" t="s">
        <v>4168</v>
      </c>
      <c r="E1755" s="60"/>
      <c r="F1755" s="60"/>
      <c r="G1755" s="159" t="s">
        <v>1399</v>
      </c>
      <c r="H1755" s="159" t="s">
        <v>2913</v>
      </c>
      <c r="I1755" s="184">
        <f>267041-40000-75700-75700</f>
        <v>75641</v>
      </c>
      <c r="J1755" s="184">
        <v>109.8</v>
      </c>
      <c r="K1755" s="184">
        <f t="shared" si="32"/>
        <v>8305381.7999999998</v>
      </c>
      <c r="L1755" s="21" t="s">
        <v>1434</v>
      </c>
      <c r="M1755" s="135" t="s">
        <v>4163</v>
      </c>
      <c r="N1755" s="46" t="s">
        <v>2397</v>
      </c>
    </row>
    <row r="1756" spans="1:14" ht="45" x14ac:dyDescent="0.25">
      <c r="A1756" s="61">
        <v>1752</v>
      </c>
      <c r="B1756" s="158"/>
      <c r="C1756" s="152" t="s">
        <v>4170</v>
      </c>
      <c r="D1756" s="106" t="s">
        <v>4169</v>
      </c>
      <c r="E1756" s="60"/>
      <c r="F1756" s="60"/>
      <c r="G1756" s="159" t="s">
        <v>1399</v>
      </c>
      <c r="H1756" s="159" t="s">
        <v>2913</v>
      </c>
      <c r="I1756" s="184">
        <v>50000</v>
      </c>
      <c r="J1756" s="184">
        <v>149.11000000000001</v>
      </c>
      <c r="K1756" s="184">
        <f t="shared" si="29"/>
        <v>7455500.0000000009</v>
      </c>
      <c r="L1756" s="21" t="s">
        <v>217</v>
      </c>
      <c r="M1756" s="135" t="s">
        <v>4163</v>
      </c>
      <c r="N1756" s="46" t="s">
        <v>2397</v>
      </c>
    </row>
    <row r="1757" spans="1:14" ht="45" x14ac:dyDescent="0.25">
      <c r="A1757" s="61">
        <v>1753</v>
      </c>
      <c r="B1757" s="158"/>
      <c r="C1757" s="152" t="s">
        <v>4172</v>
      </c>
      <c r="D1757" s="106" t="s">
        <v>4171</v>
      </c>
      <c r="E1757" s="60"/>
      <c r="F1757" s="60"/>
      <c r="G1757" s="159" t="s">
        <v>1399</v>
      </c>
      <c r="H1757" s="159" t="s">
        <v>2913</v>
      </c>
      <c r="I1757" s="184">
        <v>56800</v>
      </c>
      <c r="J1757" s="184">
        <v>149.11000000000001</v>
      </c>
      <c r="K1757" s="184">
        <f t="shared" ref="K1757:K1759" si="34">I1757*J1757</f>
        <v>8469448</v>
      </c>
      <c r="L1757" s="21" t="s">
        <v>217</v>
      </c>
      <c r="M1757" s="135" t="s">
        <v>4163</v>
      </c>
      <c r="N1757" s="46" t="s">
        <v>2397</v>
      </c>
    </row>
    <row r="1758" spans="1:14" ht="45" x14ac:dyDescent="0.25">
      <c r="A1758" s="61">
        <v>1754</v>
      </c>
      <c r="B1758" s="158"/>
      <c r="C1758" s="152" t="s">
        <v>4014</v>
      </c>
      <c r="D1758" s="106" t="s">
        <v>4015</v>
      </c>
      <c r="E1758" s="60"/>
      <c r="F1758" s="60"/>
      <c r="G1758" s="159" t="s">
        <v>1399</v>
      </c>
      <c r="H1758" s="159" t="s">
        <v>2913</v>
      </c>
      <c r="I1758" s="184">
        <f>154420-56800-50000</f>
        <v>47620</v>
      </c>
      <c r="J1758" s="184">
        <v>149.11000000000001</v>
      </c>
      <c r="K1758" s="184">
        <f t="shared" si="34"/>
        <v>7100618.2000000002</v>
      </c>
      <c r="L1758" s="21" t="s">
        <v>1432</v>
      </c>
      <c r="M1758" s="135" t="s">
        <v>4163</v>
      </c>
      <c r="N1758" s="46" t="s">
        <v>2397</v>
      </c>
    </row>
    <row r="1759" spans="1:14" ht="45" x14ac:dyDescent="0.25">
      <c r="A1759" s="61">
        <v>1755</v>
      </c>
      <c r="B1759" s="158"/>
      <c r="C1759" s="152" t="s">
        <v>4016</v>
      </c>
      <c r="D1759" s="106" t="s">
        <v>4016</v>
      </c>
      <c r="E1759" s="60"/>
      <c r="F1759" s="60"/>
      <c r="G1759" s="159" t="s">
        <v>1399</v>
      </c>
      <c r="H1759" s="159" t="s">
        <v>2913</v>
      </c>
      <c r="I1759" s="184">
        <v>30000</v>
      </c>
      <c r="J1759" s="184">
        <v>51.8</v>
      </c>
      <c r="K1759" s="184">
        <f t="shared" si="34"/>
        <v>1554000</v>
      </c>
      <c r="L1759" s="21" t="s">
        <v>217</v>
      </c>
      <c r="M1759" s="135" t="s">
        <v>4163</v>
      </c>
      <c r="N1759" s="46" t="s">
        <v>2397</v>
      </c>
    </row>
    <row r="1760" spans="1:14" ht="45" x14ac:dyDescent="0.25">
      <c r="A1760" s="61">
        <v>1756</v>
      </c>
      <c r="B1760" s="158"/>
      <c r="C1760" s="152" t="s">
        <v>4016</v>
      </c>
      <c r="D1760" s="106" t="s">
        <v>4016</v>
      </c>
      <c r="E1760" s="60"/>
      <c r="F1760" s="60"/>
      <c r="G1760" s="159" t="s">
        <v>1399</v>
      </c>
      <c r="H1760" s="159" t="s">
        <v>2913</v>
      </c>
      <c r="I1760" s="184">
        <v>37823</v>
      </c>
      <c r="J1760" s="184">
        <v>51.8</v>
      </c>
      <c r="K1760" s="184">
        <f t="shared" si="29"/>
        <v>1959231.4</v>
      </c>
      <c r="L1760" s="21" t="s">
        <v>437</v>
      </c>
      <c r="M1760" s="135" t="s">
        <v>4163</v>
      </c>
      <c r="N1760" s="46" t="s">
        <v>2397</v>
      </c>
    </row>
    <row r="1761" spans="1:14" ht="30" x14ac:dyDescent="0.25">
      <c r="A1761" s="61">
        <v>1757</v>
      </c>
      <c r="B1761" s="158"/>
      <c r="C1761" s="155" t="s">
        <v>4017</v>
      </c>
      <c r="D1761" s="106" t="s">
        <v>4018</v>
      </c>
      <c r="E1761" s="60"/>
      <c r="F1761" s="60"/>
      <c r="G1761" s="159" t="s">
        <v>1399</v>
      </c>
      <c r="H1761" s="159" t="s">
        <v>2913</v>
      </c>
      <c r="I1761" s="184">
        <v>120</v>
      </c>
      <c r="J1761" s="184">
        <v>1200</v>
      </c>
      <c r="K1761" s="184">
        <f t="shared" si="29"/>
        <v>144000</v>
      </c>
      <c r="L1761" s="21" t="s">
        <v>217</v>
      </c>
      <c r="M1761" s="3" t="s">
        <v>4103</v>
      </c>
      <c r="N1761" s="3" t="s">
        <v>2405</v>
      </c>
    </row>
    <row r="1762" spans="1:14" ht="30" x14ac:dyDescent="0.25">
      <c r="A1762" s="61">
        <v>1758</v>
      </c>
      <c r="B1762" s="158"/>
      <c r="C1762" s="155" t="s">
        <v>4019</v>
      </c>
      <c r="D1762" s="106" t="s">
        <v>4020</v>
      </c>
      <c r="E1762" s="60"/>
      <c r="F1762" s="60"/>
      <c r="G1762" s="159" t="s">
        <v>1399</v>
      </c>
      <c r="H1762" s="159" t="s">
        <v>2913</v>
      </c>
      <c r="I1762" s="184">
        <v>80</v>
      </c>
      <c r="J1762" s="184">
        <v>1100</v>
      </c>
      <c r="K1762" s="184">
        <f t="shared" si="29"/>
        <v>88000</v>
      </c>
      <c r="L1762" s="21" t="s">
        <v>217</v>
      </c>
      <c r="M1762" s="3" t="s">
        <v>4103</v>
      </c>
      <c r="N1762" s="3" t="s">
        <v>2405</v>
      </c>
    </row>
    <row r="1763" spans="1:14" ht="30" x14ac:dyDescent="0.25">
      <c r="A1763" s="61">
        <v>1759</v>
      </c>
      <c r="B1763" s="158"/>
      <c r="C1763" s="155" t="s">
        <v>4021</v>
      </c>
      <c r="D1763" s="106" t="s">
        <v>4022</v>
      </c>
      <c r="E1763" s="60"/>
      <c r="F1763" s="60"/>
      <c r="G1763" s="159" t="s">
        <v>1399</v>
      </c>
      <c r="H1763" s="159" t="s">
        <v>2913</v>
      </c>
      <c r="I1763" s="184">
        <v>40</v>
      </c>
      <c r="J1763" s="184">
        <v>1100</v>
      </c>
      <c r="K1763" s="184">
        <f t="shared" si="29"/>
        <v>44000</v>
      </c>
      <c r="L1763" s="21" t="s">
        <v>217</v>
      </c>
      <c r="M1763" s="3" t="s">
        <v>4103</v>
      </c>
      <c r="N1763" s="3" t="s">
        <v>2405</v>
      </c>
    </row>
    <row r="1764" spans="1:14" ht="45" x14ac:dyDescent="0.25">
      <c r="A1764" s="61">
        <v>1760</v>
      </c>
      <c r="B1764" s="158"/>
      <c r="C1764" s="155" t="s">
        <v>4023</v>
      </c>
      <c r="D1764" s="106" t="s">
        <v>4024</v>
      </c>
      <c r="E1764" s="60"/>
      <c r="F1764" s="60"/>
      <c r="G1764" s="159" t="s">
        <v>1399</v>
      </c>
      <c r="H1764" s="159" t="s">
        <v>2913</v>
      </c>
      <c r="I1764" s="184">
        <v>388</v>
      </c>
      <c r="J1764" s="184">
        <v>270</v>
      </c>
      <c r="K1764" s="184">
        <f t="shared" si="29"/>
        <v>104760</v>
      </c>
      <c r="L1764" s="21" t="s">
        <v>356</v>
      </c>
      <c r="M1764" s="135" t="s">
        <v>4163</v>
      </c>
      <c r="N1764" s="46" t="s">
        <v>2397</v>
      </c>
    </row>
    <row r="1765" spans="1:14" ht="45" x14ac:dyDescent="0.25">
      <c r="A1765" s="61">
        <v>1761</v>
      </c>
      <c r="B1765" s="158"/>
      <c r="C1765" s="155" t="s">
        <v>4025</v>
      </c>
      <c r="D1765" s="106" t="s">
        <v>4026</v>
      </c>
      <c r="E1765" s="60"/>
      <c r="F1765" s="60"/>
      <c r="G1765" s="159" t="s">
        <v>1399</v>
      </c>
      <c r="H1765" s="159" t="s">
        <v>2913</v>
      </c>
      <c r="I1765" s="184">
        <v>527</v>
      </c>
      <c r="J1765" s="184">
        <v>270</v>
      </c>
      <c r="K1765" s="184">
        <f t="shared" si="29"/>
        <v>142290</v>
      </c>
      <c r="L1765" s="21" t="s">
        <v>356</v>
      </c>
      <c r="M1765" s="135" t="s">
        <v>4163</v>
      </c>
      <c r="N1765" s="46" t="s">
        <v>2397</v>
      </c>
    </row>
    <row r="1766" spans="1:14" ht="45" x14ac:dyDescent="0.25">
      <c r="A1766" s="61">
        <v>1762</v>
      </c>
      <c r="B1766" s="158"/>
      <c r="C1766" s="155" t="s">
        <v>4027</v>
      </c>
      <c r="D1766" s="106" t="s">
        <v>4028</v>
      </c>
      <c r="E1766" s="60"/>
      <c r="F1766" s="60"/>
      <c r="G1766" s="159" t="s">
        <v>1399</v>
      </c>
      <c r="H1766" s="159" t="s">
        <v>2913</v>
      </c>
      <c r="I1766" s="184">
        <v>1060</v>
      </c>
      <c r="J1766" s="184">
        <v>274</v>
      </c>
      <c r="K1766" s="184">
        <f t="shared" si="29"/>
        <v>290440</v>
      </c>
      <c r="L1766" s="21" t="s">
        <v>1744</v>
      </c>
      <c r="M1766" s="135" t="s">
        <v>4163</v>
      </c>
      <c r="N1766" s="46" t="s">
        <v>2397</v>
      </c>
    </row>
    <row r="1767" spans="1:14" ht="45" x14ac:dyDescent="0.25">
      <c r="A1767" s="61">
        <v>1763</v>
      </c>
      <c r="B1767" s="158"/>
      <c r="C1767" s="155" t="s">
        <v>4029</v>
      </c>
      <c r="D1767" s="106" t="s">
        <v>4030</v>
      </c>
      <c r="E1767" s="60"/>
      <c r="F1767" s="60"/>
      <c r="G1767" s="159" t="s">
        <v>1399</v>
      </c>
      <c r="H1767" s="159" t="s">
        <v>2913</v>
      </c>
      <c r="I1767" s="184">
        <v>1900</v>
      </c>
      <c r="J1767" s="184">
        <v>274</v>
      </c>
      <c r="K1767" s="184">
        <f t="shared" si="29"/>
        <v>520600</v>
      </c>
      <c r="L1767" s="21" t="s">
        <v>356</v>
      </c>
      <c r="M1767" s="135" t="s">
        <v>4163</v>
      </c>
      <c r="N1767" s="46" t="s">
        <v>2397</v>
      </c>
    </row>
    <row r="1768" spans="1:14" ht="45" x14ac:dyDescent="0.25">
      <c r="A1768" s="61">
        <v>1764</v>
      </c>
      <c r="B1768" s="158"/>
      <c r="C1768" s="155" t="s">
        <v>4031</v>
      </c>
      <c r="D1768" s="106" t="s">
        <v>4032</v>
      </c>
      <c r="E1768" s="60"/>
      <c r="F1768" s="60"/>
      <c r="G1768" s="159" t="s">
        <v>1399</v>
      </c>
      <c r="H1768" s="159" t="s">
        <v>2913</v>
      </c>
      <c r="I1768" s="184">
        <v>1950</v>
      </c>
      <c r="J1768" s="184">
        <v>250</v>
      </c>
      <c r="K1768" s="184">
        <f t="shared" si="29"/>
        <v>487500</v>
      </c>
      <c r="L1768" s="21" t="s">
        <v>217</v>
      </c>
      <c r="M1768" s="135" t="s">
        <v>4163</v>
      </c>
      <c r="N1768" s="46" t="s">
        <v>2397</v>
      </c>
    </row>
    <row r="1769" spans="1:14" ht="45" x14ac:dyDescent="0.25">
      <c r="A1769" s="61">
        <v>1765</v>
      </c>
      <c r="B1769" s="158"/>
      <c r="C1769" s="155" t="s">
        <v>4033</v>
      </c>
      <c r="D1769" s="106" t="s">
        <v>4034</v>
      </c>
      <c r="E1769" s="60"/>
      <c r="F1769" s="60"/>
      <c r="G1769" s="159" t="s">
        <v>1399</v>
      </c>
      <c r="H1769" s="159" t="s">
        <v>2913</v>
      </c>
      <c r="I1769" s="184">
        <v>530</v>
      </c>
      <c r="J1769" s="184">
        <v>1000</v>
      </c>
      <c r="K1769" s="184">
        <f t="shared" si="29"/>
        <v>530000</v>
      </c>
      <c r="L1769" s="21" t="s">
        <v>217</v>
      </c>
      <c r="M1769" s="135" t="s">
        <v>4163</v>
      </c>
      <c r="N1769" s="46" t="s">
        <v>2397</v>
      </c>
    </row>
    <row r="1770" spans="1:14" ht="45" x14ac:dyDescent="0.25">
      <c r="A1770" s="61">
        <v>1766</v>
      </c>
      <c r="B1770" s="158"/>
      <c r="C1770" s="155" t="s">
        <v>4035</v>
      </c>
      <c r="D1770" s="106" t="s">
        <v>4036</v>
      </c>
      <c r="E1770" s="60"/>
      <c r="F1770" s="60"/>
      <c r="G1770" s="159" t="s">
        <v>1399</v>
      </c>
      <c r="H1770" s="159" t="s">
        <v>2913</v>
      </c>
      <c r="I1770" s="184">
        <v>1000</v>
      </c>
      <c r="J1770" s="184">
        <v>360</v>
      </c>
      <c r="K1770" s="184">
        <f t="shared" si="29"/>
        <v>360000</v>
      </c>
      <c r="L1770" s="21" t="s">
        <v>217</v>
      </c>
      <c r="M1770" s="135" t="s">
        <v>4163</v>
      </c>
      <c r="N1770" s="46" t="s">
        <v>2397</v>
      </c>
    </row>
    <row r="1771" spans="1:14" ht="45" x14ac:dyDescent="0.25">
      <c r="A1771" s="61">
        <v>1767</v>
      </c>
      <c r="B1771" s="158"/>
      <c r="C1771" s="248" t="s">
        <v>4037</v>
      </c>
      <c r="D1771" s="106" t="s">
        <v>4038</v>
      </c>
      <c r="E1771" s="60"/>
      <c r="F1771" s="60"/>
      <c r="G1771" s="159" t="s">
        <v>1399</v>
      </c>
      <c r="H1771" s="159" t="s">
        <v>2913</v>
      </c>
      <c r="I1771" s="184">
        <v>2375</v>
      </c>
      <c r="J1771" s="184">
        <v>274</v>
      </c>
      <c r="K1771" s="184">
        <f t="shared" si="29"/>
        <v>650750</v>
      </c>
      <c r="L1771" s="21" t="s">
        <v>217</v>
      </c>
      <c r="M1771" s="135" t="s">
        <v>4163</v>
      </c>
      <c r="N1771" s="46" t="s">
        <v>2397</v>
      </c>
    </row>
    <row r="1772" spans="1:14" ht="30" x14ac:dyDescent="0.25">
      <c r="A1772" s="61">
        <v>1768</v>
      </c>
      <c r="B1772" s="158"/>
      <c r="C1772" s="248" t="s">
        <v>4039</v>
      </c>
      <c r="D1772" s="112" t="s">
        <v>4040</v>
      </c>
      <c r="E1772" s="60"/>
      <c r="F1772" s="60"/>
      <c r="G1772" s="159" t="s">
        <v>1399</v>
      </c>
      <c r="H1772" s="159" t="s">
        <v>2913</v>
      </c>
      <c r="I1772" s="184">
        <v>80</v>
      </c>
      <c r="J1772" s="184">
        <v>1500</v>
      </c>
      <c r="K1772" s="184">
        <f t="shared" si="29"/>
        <v>120000</v>
      </c>
      <c r="L1772" s="21" t="s">
        <v>217</v>
      </c>
      <c r="M1772" s="3" t="s">
        <v>4103</v>
      </c>
      <c r="N1772" s="3" t="s">
        <v>2405</v>
      </c>
    </row>
    <row r="1773" spans="1:14" ht="30" x14ac:dyDescent="0.25">
      <c r="A1773" s="61">
        <v>1769</v>
      </c>
      <c r="B1773" s="158"/>
      <c r="C1773" s="248" t="s">
        <v>4041</v>
      </c>
      <c r="D1773" s="112" t="s">
        <v>4042</v>
      </c>
      <c r="E1773" s="60"/>
      <c r="F1773" s="60"/>
      <c r="G1773" s="159" t="s">
        <v>1399</v>
      </c>
      <c r="H1773" s="159" t="s">
        <v>2913</v>
      </c>
      <c r="I1773" s="184">
        <v>60</v>
      </c>
      <c r="J1773" s="184">
        <v>1000</v>
      </c>
      <c r="K1773" s="184">
        <f t="shared" si="29"/>
        <v>60000</v>
      </c>
      <c r="L1773" s="21" t="s">
        <v>217</v>
      </c>
      <c r="M1773" s="3" t="s">
        <v>4103</v>
      </c>
      <c r="N1773" s="3" t="s">
        <v>2405</v>
      </c>
    </row>
    <row r="1774" spans="1:14" ht="30" x14ac:dyDescent="0.25">
      <c r="A1774" s="61">
        <v>1770</v>
      </c>
      <c r="B1774" s="158"/>
      <c r="C1774" s="248" t="s">
        <v>4043</v>
      </c>
      <c r="D1774" s="112" t="s">
        <v>4044</v>
      </c>
      <c r="E1774" s="60"/>
      <c r="F1774" s="60"/>
      <c r="G1774" s="159" t="s">
        <v>1399</v>
      </c>
      <c r="H1774" s="159" t="s">
        <v>2913</v>
      </c>
      <c r="I1774" s="184">
        <v>120</v>
      </c>
      <c r="J1774" s="184">
        <v>1200</v>
      </c>
      <c r="K1774" s="184">
        <f t="shared" si="29"/>
        <v>144000</v>
      </c>
      <c r="L1774" s="21" t="s">
        <v>217</v>
      </c>
      <c r="M1774" s="3" t="s">
        <v>4103</v>
      </c>
      <c r="N1774" s="3" t="s">
        <v>2405</v>
      </c>
    </row>
    <row r="1775" spans="1:14" ht="30" x14ac:dyDescent="0.25">
      <c r="A1775" s="61">
        <v>1771</v>
      </c>
      <c r="B1775" s="158"/>
      <c r="C1775" s="248" t="s">
        <v>4045</v>
      </c>
      <c r="D1775" s="112" t="s">
        <v>4046</v>
      </c>
      <c r="E1775" s="60"/>
      <c r="F1775" s="60"/>
      <c r="G1775" s="159" t="s">
        <v>1399</v>
      </c>
      <c r="H1775" s="159" t="s">
        <v>2913</v>
      </c>
      <c r="I1775" s="184">
        <v>160</v>
      </c>
      <c r="J1775" s="184">
        <v>1500</v>
      </c>
      <c r="K1775" s="184">
        <f t="shared" si="29"/>
        <v>240000</v>
      </c>
      <c r="L1775" s="21" t="s">
        <v>217</v>
      </c>
      <c r="M1775" s="3" t="s">
        <v>4103</v>
      </c>
      <c r="N1775" s="3" t="s">
        <v>2405</v>
      </c>
    </row>
    <row r="1776" spans="1:14" ht="30" x14ac:dyDescent="0.25">
      <c r="A1776" s="61">
        <v>1772</v>
      </c>
      <c r="B1776" s="158"/>
      <c r="C1776" s="248" t="s">
        <v>4047</v>
      </c>
      <c r="D1776" s="112" t="s">
        <v>4048</v>
      </c>
      <c r="E1776" s="60"/>
      <c r="F1776" s="60"/>
      <c r="G1776" s="159" t="s">
        <v>1399</v>
      </c>
      <c r="H1776" s="159" t="s">
        <v>2913</v>
      </c>
      <c r="I1776" s="184">
        <v>290</v>
      </c>
      <c r="J1776" s="184">
        <v>285</v>
      </c>
      <c r="K1776" s="184">
        <f t="shared" si="29"/>
        <v>82650</v>
      </c>
      <c r="L1776" s="21" t="s">
        <v>356</v>
      </c>
      <c r="M1776" s="3" t="s">
        <v>4103</v>
      </c>
      <c r="N1776" s="3" t="s">
        <v>2405</v>
      </c>
    </row>
    <row r="1777" spans="1:14" ht="30" x14ac:dyDescent="0.25">
      <c r="A1777" s="61">
        <v>1773</v>
      </c>
      <c r="B1777" s="115"/>
      <c r="C1777" s="147" t="s">
        <v>4049</v>
      </c>
      <c r="D1777" s="21" t="s">
        <v>4050</v>
      </c>
      <c r="E1777" s="60"/>
      <c r="F1777" s="60"/>
      <c r="G1777" s="159" t="s">
        <v>1399</v>
      </c>
      <c r="H1777" s="159" t="s">
        <v>2913</v>
      </c>
      <c r="I1777" s="184">
        <v>416</v>
      </c>
      <c r="J1777" s="184">
        <v>1250</v>
      </c>
      <c r="K1777" s="184">
        <f t="shared" si="29"/>
        <v>520000</v>
      </c>
      <c r="L1777" s="21" t="s">
        <v>356</v>
      </c>
      <c r="M1777" s="3" t="s">
        <v>4103</v>
      </c>
      <c r="N1777" s="3" t="s">
        <v>2405</v>
      </c>
    </row>
    <row r="1778" spans="1:14" ht="30" x14ac:dyDescent="0.25">
      <c r="A1778" s="61">
        <v>1774</v>
      </c>
      <c r="B1778" s="263" t="s">
        <v>4051</v>
      </c>
      <c r="C1778" s="248" t="s">
        <v>4052</v>
      </c>
      <c r="D1778" s="112" t="s">
        <v>4053</v>
      </c>
      <c r="E1778" s="60"/>
      <c r="F1778" s="60"/>
      <c r="G1778" s="159" t="s">
        <v>1399</v>
      </c>
      <c r="H1778" s="159" t="s">
        <v>2913</v>
      </c>
      <c r="I1778" s="184">
        <v>50</v>
      </c>
      <c r="J1778" s="184">
        <v>270</v>
      </c>
      <c r="K1778" s="184">
        <f t="shared" si="29"/>
        <v>13500</v>
      </c>
      <c r="L1778" s="21" t="s">
        <v>356</v>
      </c>
      <c r="M1778" s="3" t="s">
        <v>4103</v>
      </c>
      <c r="N1778" s="3" t="s">
        <v>2405</v>
      </c>
    </row>
    <row r="1779" spans="1:14" ht="30" x14ac:dyDescent="0.25">
      <c r="A1779" s="61">
        <v>1775</v>
      </c>
      <c r="B1779" s="60" t="s">
        <v>4054</v>
      </c>
      <c r="C1779" s="126" t="s">
        <v>4055</v>
      </c>
      <c r="D1779" s="21" t="s">
        <v>4056</v>
      </c>
      <c r="E1779" s="3"/>
      <c r="F1779" s="3"/>
      <c r="G1779" s="1" t="s">
        <v>1632</v>
      </c>
      <c r="H1779" s="247" t="s">
        <v>419</v>
      </c>
      <c r="I1779" s="184">
        <v>60</v>
      </c>
      <c r="J1779" s="184">
        <v>270</v>
      </c>
      <c r="K1779" s="184">
        <f t="shared" si="29"/>
        <v>16200</v>
      </c>
      <c r="L1779" s="21" t="s">
        <v>356</v>
      </c>
      <c r="M1779" s="3" t="s">
        <v>4103</v>
      </c>
      <c r="N1779" s="3" t="s">
        <v>2405</v>
      </c>
    </row>
    <row r="1780" spans="1:14" ht="30" x14ac:dyDescent="0.25">
      <c r="A1780" s="61">
        <v>1776</v>
      </c>
      <c r="B1780" s="158"/>
      <c r="C1780" s="248" t="s">
        <v>4057</v>
      </c>
      <c r="D1780" s="112" t="s">
        <v>4058</v>
      </c>
      <c r="E1780" s="60"/>
      <c r="F1780" s="60"/>
      <c r="G1780" s="159" t="s">
        <v>1399</v>
      </c>
      <c r="H1780" s="159" t="s">
        <v>2913</v>
      </c>
      <c r="I1780" s="184">
        <v>535</v>
      </c>
      <c r="J1780" s="184">
        <v>509</v>
      </c>
      <c r="K1780" s="184">
        <f t="shared" si="29"/>
        <v>272315</v>
      </c>
      <c r="L1780" s="21" t="s">
        <v>356</v>
      </c>
      <c r="M1780" s="3" t="s">
        <v>4103</v>
      </c>
      <c r="N1780" s="3" t="s">
        <v>2405</v>
      </c>
    </row>
    <row r="1781" spans="1:14" ht="45" x14ac:dyDescent="0.25">
      <c r="A1781" s="61">
        <v>1777</v>
      </c>
      <c r="B1781" s="49" t="s">
        <v>4059</v>
      </c>
      <c r="C1781" s="156" t="s">
        <v>4060</v>
      </c>
      <c r="D1781" s="132" t="s">
        <v>4061</v>
      </c>
      <c r="E1781" s="60"/>
      <c r="F1781" s="60"/>
      <c r="G1781" s="159" t="s">
        <v>1399</v>
      </c>
      <c r="H1781" s="159" t="s">
        <v>2913</v>
      </c>
      <c r="I1781" s="184">
        <v>630</v>
      </c>
      <c r="J1781" s="184">
        <v>249</v>
      </c>
      <c r="K1781" s="184">
        <f t="shared" si="29"/>
        <v>156870</v>
      </c>
      <c r="L1781" s="21" t="s">
        <v>217</v>
      </c>
      <c r="M1781" s="135" t="s">
        <v>4163</v>
      </c>
      <c r="N1781" s="46" t="s">
        <v>2397</v>
      </c>
    </row>
    <row r="1782" spans="1:14" ht="45" x14ac:dyDescent="0.25">
      <c r="A1782" s="61">
        <v>1778</v>
      </c>
      <c r="B1782" s="49" t="s">
        <v>4059</v>
      </c>
      <c r="C1782" s="308" t="s">
        <v>4062</v>
      </c>
      <c r="D1782" s="132" t="s">
        <v>4063</v>
      </c>
      <c r="E1782" s="60"/>
      <c r="F1782" s="60"/>
      <c r="G1782" s="159" t="s">
        <v>1399</v>
      </c>
      <c r="H1782" s="159" t="s">
        <v>2913</v>
      </c>
      <c r="I1782" s="184">
        <v>1880</v>
      </c>
      <c r="J1782" s="184">
        <v>249</v>
      </c>
      <c r="K1782" s="184">
        <f t="shared" si="29"/>
        <v>468120</v>
      </c>
      <c r="L1782" s="21" t="s">
        <v>217</v>
      </c>
      <c r="M1782" s="135" t="s">
        <v>4163</v>
      </c>
      <c r="N1782" s="46" t="s">
        <v>2397</v>
      </c>
    </row>
    <row r="1783" spans="1:14" ht="30" x14ac:dyDescent="0.25">
      <c r="A1783" s="61">
        <v>1779</v>
      </c>
      <c r="B1783" s="263" t="s">
        <v>4064</v>
      </c>
      <c r="C1783" s="248" t="s">
        <v>4065</v>
      </c>
      <c r="D1783" s="112" t="s">
        <v>4065</v>
      </c>
      <c r="E1783" s="60"/>
      <c r="F1783" s="60"/>
      <c r="G1783" s="1" t="s">
        <v>1632</v>
      </c>
      <c r="H1783" s="159" t="s">
        <v>2913</v>
      </c>
      <c r="I1783" s="184">
        <v>50</v>
      </c>
      <c r="J1783" s="184">
        <v>168.75</v>
      </c>
      <c r="K1783" s="184">
        <f t="shared" si="29"/>
        <v>8437.5</v>
      </c>
      <c r="L1783" s="21" t="s">
        <v>1434</v>
      </c>
      <c r="M1783" s="3" t="s">
        <v>4103</v>
      </c>
      <c r="N1783" s="46" t="s">
        <v>2405</v>
      </c>
    </row>
    <row r="1784" spans="1:14" x14ac:dyDescent="0.25">
      <c r="A1784" s="61"/>
      <c r="B1784" s="61"/>
      <c r="C1784" s="89"/>
      <c r="D1784" s="309" t="s">
        <v>4269</v>
      </c>
      <c r="E1784" s="61"/>
      <c r="F1784" s="61"/>
      <c r="G1784" s="1"/>
      <c r="H1784" s="61"/>
      <c r="I1784" s="61"/>
      <c r="J1784" s="74"/>
      <c r="K1784" s="310">
        <f>SUM(K5:K1783)</f>
        <v>3977296330.2200294</v>
      </c>
      <c r="L1784" s="61"/>
      <c r="M1784" s="61"/>
      <c r="N1784" s="61"/>
    </row>
  </sheetData>
  <autoFilter ref="A4:N1785"/>
  <mergeCells count="15">
    <mergeCell ref="F3:F4"/>
    <mergeCell ref="M3:M4"/>
    <mergeCell ref="H3:H4"/>
    <mergeCell ref="I3:I4"/>
    <mergeCell ref="J3:J4"/>
    <mergeCell ref="K3:K4"/>
    <mergeCell ref="L3:L4"/>
    <mergeCell ref="A1:XFD1"/>
    <mergeCell ref="N3:N4"/>
    <mergeCell ref="G3:G4"/>
    <mergeCell ref="A3:A4"/>
    <mergeCell ref="B3:B4"/>
    <mergeCell ref="C3:C4"/>
    <mergeCell ref="D3:D4"/>
    <mergeCell ref="E3:E4"/>
  </mergeCells>
  <dataValidations count="12">
    <dataValidation allowBlank="1" showInputMessage="1" showErrorMessage="1" prompt="Введите наименование на рус.языке" sqref="E33:F33 D951 D723 C724 D774 C824 E804:F804 C812 E812:F812 C928 C898 E43:F43 C942:D945 C946 E1155:G1155 D1737 D1464 D1667 C1406 D1699:D1700 D1411 E972:G972">
      <formula1>0</formula1>
      <formula2>0</formula2>
    </dataValidation>
    <dataValidation allowBlank="1" showInputMessage="1" showErrorMessage="1" prompt="Введите наименование на гос.языке" sqref="E29:E30 E5:E6 E9:E11 E13:E14 C46 C262:D263 C231:C232 C227:D227 D274:D275 C1419:C1421 E736:E737 E726:E727 E730:E734 C951 C825:C827 E784:E785 E800:E801 E781:E782 C813:C815 E832:E833 C908:C912 C899 E774:E775 E779 E1227:E1228 C1033:D1033 C1425:D1425 C1653:D1653 C1655:D1656 D1253:D1254 C1232:C1234 C1172:D1173 C1175 D1680:D1681 D1691 C1012:D1012 C1010:C1011 C509:D585 C1142 C1599:C1602 E969 E1239 C1677 C1048:C1050 C1494:C1504 C1708:D1708 C1401:D1401 C1714:C1717 C1434 C1245:C1246 C1461">
      <formula1>0</formula1>
      <formula2>0</formula2>
    </dataValidation>
    <dataValidation allowBlank="1" showInputMessage="1" showErrorMessage="1" prompt="Введите краткую хар-ку на рус.языке" sqref="E7:E8 E17:E20 E728:E729 E741:E745 E788:E791 E780 C849 E776:E778 E834:E835 E1229:E1230">
      <formula1>0</formula1>
      <formula2>0</formula2>
    </dataValidation>
    <dataValidation allowBlank="1" showInputMessage="1" showErrorMessage="1" prompt="Введите наименование на рус.языке" sqref="C12 C31 C35:C36 C39 C44:C45 C58 C60:C62 C72 C252:D252 D949 D959 D961 C963 C1682:D1682 C1091:D1091 C1249:D1249"/>
    <dataValidation allowBlank="1" showInputMessage="1" showErrorMessage="1" prompt="Введите наименование на гос.языке" sqref="C473 C229:C230 C1231 C1227:C1229"/>
    <dataValidation operator="equal" allowBlank="1" showDropDown="1" showInputMessage="1" showErrorMessage="1" prompt="Введите наименование на рус.языке" sqref="C441 C478:C480 C446 C240:C243 C233:C237 C780:C783 C776:C778 C832:C835 C1744 C1054 C1373:C1374 D1329 C1586:C1587 C1771:C1778 C1780 C1200:C1202 C1446 C1329:C1333 C1567:C1577 C1336:C1337">
      <formula1>0</formula1>
      <formula2>0</formula2>
    </dataValidation>
    <dataValidation allowBlank="1" showInputMessage="1" showErrorMessage="1" prompt="Введите срок поставки" sqref="N726:N736 N775 N836:N846 N750 N1494:N1504 N1434 N1245 N597:N620 L597:L620"/>
    <dataValidation allowBlank="1" showInputMessage="1" showErrorMessage="1" prompt="Введите сроки" sqref="N774">
      <formula1>0</formula1>
      <formula2>0</formula2>
    </dataValidation>
    <dataValidation type="list" allowBlank="1" showInputMessage="1" showErrorMessage="1" sqref="H904:H907 H913:H914 H923 H925:H929 H916:H917">
      <formula1>INDIRECT($K904)</formula1>
    </dataValidation>
    <dataValidation allowBlank="1" showInputMessage="1" showErrorMessage="1" prompt="Наименование на русском языке заполняется автоматически в соответствии с КТРУ" sqref="D1494:D1495 D597:D598 D600:D611 D613:D615 C597 C600 C603 C605:C607 C611 C613:C614"/>
    <dataValidation operator="equal" allowBlank="1" showInputMessage="1" showErrorMessage="1" prompt="Введите наименование на рус.языке" sqref="D1564 D1556:D1557 D1559:D1560 D1319:D1323">
      <formula1>0</formula1>
      <formula2>0</formula2>
    </dataValidation>
    <dataValidation operator="equal" allowBlank="1" showInputMessage="1" showErrorMessage="1" prompt="Введите краткую хар-ку на гос.языке" sqref="D586:D596">
      <formula1>0</formula1>
      <formula2>0</formula2>
    </dataValidation>
  </dataValidations>
  <pageMargins left="0.70866141732283472" right="0.5118110236220472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2016-12-05T10:22:22Z</dcterms:modified>
</cp:coreProperties>
</file>